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0" windowWidth="16605" windowHeight="8850"/>
  </bookViews>
  <sheets>
    <sheet name="Лист1" sheetId="1" r:id="rId1"/>
  </sheets>
  <definedNames>
    <definedName name="_xlnm.Print_Titles" localSheetId="0">Лист1!$A:$B</definedName>
    <definedName name="_xlnm.Print_Area" localSheetId="0">Лист1!$A$1:$H$27</definedName>
  </definedNames>
  <calcPr calcId="144525"/>
</workbook>
</file>

<file path=xl/calcChain.xml><?xml version="1.0" encoding="utf-8"?>
<calcChain xmlns="http://schemas.openxmlformats.org/spreadsheetml/2006/main">
  <c r="H27" i="1" l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G27" i="1" l="1"/>
  <c r="G26" i="1"/>
  <c r="G24" i="1"/>
  <c r="G25" i="1"/>
  <c r="G23" i="1"/>
  <c r="G22" i="1"/>
  <c r="G15" i="1"/>
  <c r="G16" i="1"/>
  <c r="G17" i="1"/>
  <c r="G18" i="1"/>
  <c r="G19" i="1"/>
  <c r="G20" i="1"/>
  <c r="G21" i="1"/>
  <c r="G14" i="1"/>
  <c r="G13" i="1"/>
  <c r="G12" i="1"/>
  <c r="G11" i="1"/>
  <c r="G10" i="1"/>
  <c r="G9" i="1"/>
  <c r="F27" i="1" l="1"/>
  <c r="F26" i="1"/>
  <c r="F25" i="1" l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<sst xmlns="http://schemas.openxmlformats.org/spreadsheetml/2006/main" count="33" uniqueCount="33">
  <si>
    <t>Податкові надходження 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</si>
  <si>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</si>
  <si>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</si>
  <si>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</si>
  <si>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</si>
  <si>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</si>
  <si>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</si>
  <si>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</si>
  <si>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</si>
  <si>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</si>
  <si>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</si>
  <si>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Благодійні внески, гранти та дарунки 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</si>
  <si>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</si>
  <si>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</si>
  <si>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</si>
  <si>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</si>
  <si>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План на відповідний період</t>
  </si>
  <si>
    <t>Фактично  надійшло</t>
  </si>
  <si>
    <t>Відсоток виконання, (%),            (к.3/ к.2)</t>
  </si>
  <si>
    <t>Питома вага,         (%)</t>
  </si>
  <si>
    <t>А</t>
  </si>
  <si>
    <t>В</t>
  </si>
  <si>
    <t>Всього без урахування трансфертів</t>
  </si>
  <si>
    <t xml:space="preserve">Всього 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</si>
  <si>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 інших об'єктів нерухомого майна, що перебувають у приватній власності фізичних або юридичних осіб</t>
  </si>
  <si>
    <t>ККД</t>
  </si>
  <si>
    <t xml:space="preserve">Доходи </t>
  </si>
  <si>
    <t xml:space="preserve">Аналіз виконаня плану  по доходах спеціального фонду бюджету Теофіпольської селищної територіальної громади </t>
  </si>
  <si>
    <t>тис.грн</t>
  </si>
  <si>
    <t>Додаток 2</t>
  </si>
  <si>
    <t>Затверджен-ний річний план</t>
  </si>
  <si>
    <t>Відхилення, 
(+/-),                 
(к.3 - к.2)</t>
  </si>
  <si>
    <t>за січень 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</si>
</sst>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,##0.0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164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7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4" fillId="0" borderId="7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165" fontId="0" fillId="0" borderId="0" xfId="0" applyNumberFormat="1"/>
    <xf numFmtId="165" fontId="0" fillId="0" borderId="0" xfId="0" applyNumberFormat="1" applyFill="1"/>
    <xf numFmtId="166" fontId="4" fillId="0" borderId="7" xfId="1" applyNumberFormat="1" applyFont="1" applyBorder="1" applyAlignment="1">
      <alignment horizontal="center" vertical="center"/>
    </xf>
    <xf numFmtId="166" fontId="4" fillId="0" borderId="8" xfId="1" applyNumberFormat="1" applyFont="1" applyBorder="1" applyAlignment="1">
      <alignment horizontal="center" vertical="center"/>
    </xf>
    <xf numFmtId="166" fontId="6" fillId="0" borderId="4" xfId="1" applyNumberFormat="1" applyFont="1" applyBorder="1" applyAlignment="1">
      <alignment horizontal="center" vertical="center"/>
    </xf>
    <xf numFmtId="166" fontId="5" fillId="0" borderId="5" xfId="1" applyNumberFormat="1" applyFont="1" applyBorder="1" applyAlignment="1">
      <alignment horizontal="center" vertical="center"/>
    </xf>
    <xf numFmtId="166" fontId="5" fillId="0" borderId="13" xfId="1" applyNumberFormat="1" applyFont="1" applyBorder="1" applyAlignment="1">
      <alignment horizontal="center" vertical="center"/>
    </xf>
    <xf numFmtId="166" fontId="5" fillId="0" borderId="14" xfId="1" applyNumberFormat="1" applyFont="1" applyBorder="1" applyAlignment="1">
      <alignment horizontal="center" vertical="center"/>
    </xf>
    <xf numFmtId="166" fontId="5" fillId="0" borderId="8" xfId="1" applyNumberFormat="1" applyFont="1" applyBorder="1" applyAlignment="1">
      <alignment horizontal="center" vertical="center"/>
    </xf>
    <xf numFmtId="0" fontId="1" fillId="0" borderId="0" xfId="0" applyFont="1" applyAlignment="1"/>
    <xf numFmtId="164" fontId="4" fillId="2" borderId="7" xfId="0" applyNumberFormat="1" applyFont="1" applyFill="1" applyBorder="1" applyAlignment="1">
      <alignment horizontal="center" vertical="center"/>
    </xf>
    <xf numFmtId="165" fontId="4" fillId="2" borderId="7" xfId="0" applyNumberFormat="1" applyFont="1" applyFill="1" applyBorder="1" applyAlignment="1">
      <alignment horizontal="center" vertical="center"/>
    </xf>
    <xf numFmtId="166" fontId="4" fillId="2" borderId="7" xfId="1" applyNumberFormat="1" applyFont="1" applyFill="1" applyBorder="1" applyAlignment="1">
      <alignment horizontal="center" vertical="center"/>
    </xf>
    <xf numFmtId="166" fontId="4" fillId="2" borderId="8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4" fillId="0" borderId="7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7" fillId="0" borderId="0" xfId="0" applyFont="1" applyAlignment="1">
      <alignment horizontal="center" wrapText="1"/>
    </xf>
    <xf numFmtId="0" fontId="0" fillId="0" borderId="0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view="pageBreakPreview" zoomScale="6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L13" sqref="L13"/>
    </sheetView>
  </sheetViews>
  <sheetFormatPr defaultRowHeight="15" x14ac:dyDescent="0.25"/>
  <cols>
    <col min="1" max="1" width="20.5703125" customWidth="1"/>
    <col min="2" max="2" width="52.42578125" customWidth="1"/>
    <col min="3" max="3" width="21" customWidth="1"/>
    <col min="4" max="4" width="19.7109375" customWidth="1"/>
    <col min="5" max="5" width="19" style="25" customWidth="1"/>
    <col min="6" max="6" width="21.7109375" customWidth="1"/>
    <col min="7" max="7" width="18.28515625" customWidth="1"/>
    <col min="8" max="8" width="17.28515625" customWidth="1"/>
  </cols>
  <sheetData>
    <row r="1" spans="1:8" ht="20.25" x14ac:dyDescent="0.3">
      <c r="H1" s="57" t="s">
        <v>29</v>
      </c>
    </row>
    <row r="2" spans="1:8" x14ac:dyDescent="0.25">
      <c r="A2" s="2"/>
      <c r="B2" s="2"/>
      <c r="C2" s="2"/>
      <c r="D2" s="2"/>
      <c r="E2" s="26"/>
      <c r="F2" s="2"/>
      <c r="G2" s="2"/>
      <c r="H2" s="3"/>
    </row>
    <row r="3" spans="1:8" ht="24.6" customHeight="1" x14ac:dyDescent="0.25">
      <c r="A3" s="58" t="s">
        <v>27</v>
      </c>
      <c r="B3" s="58"/>
      <c r="C3" s="58"/>
      <c r="D3" s="58"/>
      <c r="E3" s="58"/>
      <c r="F3" s="58"/>
      <c r="G3" s="58"/>
      <c r="H3" s="58"/>
    </row>
    <row r="4" spans="1:8" ht="23.25" customHeight="1" x14ac:dyDescent="0.3">
      <c r="A4" s="2"/>
      <c r="B4" s="61" t="s">
        <v>32</v>
      </c>
      <c r="C4" s="61"/>
      <c r="D4" s="61"/>
      <c r="E4" s="61"/>
      <c r="F4" s="61"/>
      <c r="G4" s="61"/>
      <c r="H4" s="3"/>
    </row>
    <row r="5" spans="1:8" hidden="1" x14ac:dyDescent="0.25">
      <c r="A5" s="44"/>
      <c r="B5" s="44"/>
      <c r="C5" s="44"/>
      <c r="D5" s="44"/>
      <c r="E5" s="51"/>
      <c r="F5" s="44"/>
      <c r="G5" s="44"/>
      <c r="H5" s="44"/>
    </row>
    <row r="6" spans="1:8" ht="21.75" customHeight="1" thickBot="1" x14ac:dyDescent="0.35">
      <c r="D6" s="62"/>
      <c r="E6" s="62"/>
      <c r="F6" s="62"/>
      <c r="H6" s="19" t="s">
        <v>28</v>
      </c>
    </row>
    <row r="7" spans="1:8" ht="85.5" customHeight="1" thickBot="1" x14ac:dyDescent="0.3">
      <c r="A7" s="7" t="s">
        <v>25</v>
      </c>
      <c r="B7" s="8" t="s">
        <v>26</v>
      </c>
      <c r="C7" s="9" t="s">
        <v>30</v>
      </c>
      <c r="D7" s="9" t="s">
        <v>16</v>
      </c>
      <c r="E7" s="52" t="s">
        <v>17</v>
      </c>
      <c r="F7" s="9" t="s">
        <v>31</v>
      </c>
      <c r="G7" s="9" t="s">
        <v>18</v>
      </c>
      <c r="H7" s="10" t="s">
        <v>19</v>
      </c>
    </row>
    <row r="8" spans="1:8" ht="15.75" customHeight="1" thickBot="1" x14ac:dyDescent="0.35">
      <c r="A8" s="14" t="s">
        <v>20</v>
      </c>
      <c r="B8" s="15" t="s">
        <v>21</v>
      </c>
      <c r="C8" s="9">
        <v>1</v>
      </c>
      <c r="D8" s="9">
        <v>2</v>
      </c>
      <c r="E8" s="52">
        <v>3</v>
      </c>
      <c r="F8" s="9">
        <v>4</v>
      </c>
      <c r="G8" s="9">
        <v>5</v>
      </c>
      <c r="H8" s="10">
        <v>6</v>
      </c>
    </row>
    <row r="9" spans="1:8" ht="21" thickBot="1" x14ac:dyDescent="0.3">
      <c r="A9" s="7">
        <v>10000000</v>
      </c>
      <c r="B9" s="27" t="s">
        <v>0</v>
      </c>
      <c r="C9" s="13">
        <v>190</v>
      </c>
      <c r="D9" s="13">
        <v>0</v>
      </c>
      <c r="E9" s="53">
        <v>0.55996000000000001</v>
      </c>
      <c r="F9" s="20">
        <f t="shared" ref="F9:F27" si="0">E9-D9</f>
        <v>0.55996000000000001</v>
      </c>
      <c r="G9" s="37">
        <f>IF(D9=0,0,E9/D9)</f>
        <v>0</v>
      </c>
      <c r="H9" s="38">
        <f t="shared" ref="H9:H27" si="1">E9/$E$27</f>
        <v>1.1739179728275598E-3</v>
      </c>
    </row>
    <row r="10" spans="1:8" s="4" customFormat="1" ht="20.25" x14ac:dyDescent="0.25">
      <c r="A10" s="11">
        <v>19010000</v>
      </c>
      <c r="B10" s="28" t="s">
        <v>1</v>
      </c>
      <c r="C10" s="12">
        <v>190</v>
      </c>
      <c r="D10" s="12">
        <v>0</v>
      </c>
      <c r="E10" s="54">
        <v>0.55996000000000001</v>
      </c>
      <c r="F10" s="21">
        <f t="shared" si="0"/>
        <v>0.55996000000000001</v>
      </c>
      <c r="G10" s="39">
        <f>IF(D10=0,0,E10/D10)</f>
        <v>0</v>
      </c>
      <c r="H10" s="40">
        <f t="shared" si="1"/>
        <v>1.1739179728275598E-3</v>
      </c>
    </row>
    <row r="11" spans="1:8" ht="120" customHeight="1" x14ac:dyDescent="0.25">
      <c r="A11" s="6">
        <v>19010100</v>
      </c>
      <c r="B11" s="29" t="s">
        <v>2</v>
      </c>
      <c r="C11" s="5">
        <v>117</v>
      </c>
      <c r="D11" s="5">
        <v>0</v>
      </c>
      <c r="E11" s="55">
        <v>0.55996000000000001</v>
      </c>
      <c r="F11" s="22">
        <f t="shared" si="0"/>
        <v>0.55996000000000001</v>
      </c>
      <c r="G11" s="39">
        <f t="shared" ref="G11:G13" si="2">IF(D11=0,0,E11/D11)</f>
        <v>0</v>
      </c>
      <c r="H11" s="41">
        <f t="shared" si="1"/>
        <v>1.1739179728275598E-3</v>
      </c>
    </row>
    <row r="12" spans="1:8" ht="42.6" customHeight="1" x14ac:dyDescent="0.25">
      <c r="A12" s="6">
        <v>19010200</v>
      </c>
      <c r="B12" s="29" t="s">
        <v>3</v>
      </c>
      <c r="C12" s="5">
        <v>38</v>
      </c>
      <c r="D12" s="5">
        <v>0</v>
      </c>
      <c r="E12" s="55">
        <v>0</v>
      </c>
      <c r="F12" s="22">
        <f t="shared" si="0"/>
        <v>0</v>
      </c>
      <c r="G12" s="39">
        <f t="shared" si="2"/>
        <v>0</v>
      </c>
      <c r="H12" s="41">
        <f t="shared" si="1"/>
        <v>0</v>
      </c>
    </row>
    <row r="13" spans="1:8" ht="84.6" customHeight="1" thickBot="1" x14ac:dyDescent="0.3">
      <c r="A13" s="16">
        <v>19010300</v>
      </c>
      <c r="B13" s="30" t="s">
        <v>4</v>
      </c>
      <c r="C13" s="18">
        <v>35</v>
      </c>
      <c r="D13" s="18">
        <v>0</v>
      </c>
      <c r="E13" s="56">
        <v>0</v>
      </c>
      <c r="F13" s="23">
        <f t="shared" si="0"/>
        <v>0</v>
      </c>
      <c r="G13" s="39">
        <f t="shared" si="2"/>
        <v>0</v>
      </c>
      <c r="H13" s="42">
        <f t="shared" si="1"/>
        <v>0</v>
      </c>
    </row>
    <row r="14" spans="1:8" s="1" customFormat="1" ht="21" thickBot="1" x14ac:dyDescent="0.3">
      <c r="A14" s="7">
        <v>20000000</v>
      </c>
      <c r="B14" s="31" t="s">
        <v>5</v>
      </c>
      <c r="C14" s="13">
        <v>9796.6170000000002</v>
      </c>
      <c r="D14" s="13">
        <v>816.38475000000005</v>
      </c>
      <c r="E14" s="53">
        <v>223.75000000000003</v>
      </c>
      <c r="F14" s="20">
        <f t="shared" si="0"/>
        <v>-592.63475000000005</v>
      </c>
      <c r="G14" s="37">
        <f>IF(D14=0,0,E14/D14)</f>
        <v>0.27407420337040839</v>
      </c>
      <c r="H14" s="43">
        <f t="shared" si="1"/>
        <v>0.46907662408058887</v>
      </c>
    </row>
    <row r="15" spans="1:8" s="4" customFormat="1" ht="40.5" x14ac:dyDescent="0.25">
      <c r="A15" s="11">
        <v>25000000</v>
      </c>
      <c r="B15" s="32" t="s">
        <v>6</v>
      </c>
      <c r="C15" s="12">
        <v>9796.6170000000002</v>
      </c>
      <c r="D15" s="12">
        <v>816.38475000000005</v>
      </c>
      <c r="E15" s="54">
        <v>223.75000000000003</v>
      </c>
      <c r="F15" s="21">
        <f t="shared" si="0"/>
        <v>-592.63475000000005</v>
      </c>
      <c r="G15" s="39">
        <f t="shared" ref="G15:G21" si="3">IF(D15=0,0,E15/D15)</f>
        <v>0.27407420337040839</v>
      </c>
      <c r="H15" s="41">
        <f t="shared" si="1"/>
        <v>0.46907662408058887</v>
      </c>
    </row>
    <row r="16" spans="1:8" ht="60.75" x14ac:dyDescent="0.25">
      <c r="A16" s="6">
        <v>25010000</v>
      </c>
      <c r="B16" s="33" t="s">
        <v>7</v>
      </c>
      <c r="C16" s="5">
        <v>1733.817</v>
      </c>
      <c r="D16" s="5">
        <v>144.48474999999999</v>
      </c>
      <c r="E16" s="55">
        <v>128.80699000000001</v>
      </c>
      <c r="F16" s="22">
        <f t="shared" si="0"/>
        <v>-15.677759999999978</v>
      </c>
      <c r="G16" s="39">
        <f t="shared" si="3"/>
        <v>0.89149193946073912</v>
      </c>
      <c r="H16" s="41">
        <f t="shared" si="1"/>
        <v>0.27003507498181978</v>
      </c>
    </row>
    <row r="17" spans="1:8" ht="60.75" x14ac:dyDescent="0.25">
      <c r="A17" s="6">
        <v>25010100</v>
      </c>
      <c r="B17" s="29" t="s">
        <v>8</v>
      </c>
      <c r="C17" s="5">
        <v>1609.817</v>
      </c>
      <c r="D17" s="5">
        <v>134.15142</v>
      </c>
      <c r="E17" s="55">
        <v>119.4426</v>
      </c>
      <c r="F17" s="22">
        <f t="shared" si="0"/>
        <v>-14.708820000000003</v>
      </c>
      <c r="G17" s="39">
        <f t="shared" si="3"/>
        <v>0.8903565836276649</v>
      </c>
      <c r="H17" s="41">
        <f t="shared" si="1"/>
        <v>0.25040326962863974</v>
      </c>
    </row>
    <row r="18" spans="1:8" ht="86.25" customHeight="1" x14ac:dyDescent="0.25">
      <c r="A18" s="6">
        <v>25010300</v>
      </c>
      <c r="B18" s="33" t="s">
        <v>9</v>
      </c>
      <c r="C18" s="5">
        <v>124</v>
      </c>
      <c r="D18" s="5">
        <v>10.33333</v>
      </c>
      <c r="E18" s="55">
        <v>9.3643900000000002</v>
      </c>
      <c r="F18" s="22">
        <f t="shared" si="0"/>
        <v>-0.96893999999999991</v>
      </c>
      <c r="G18" s="39">
        <f t="shared" si="3"/>
        <v>0.9062315826553492</v>
      </c>
      <c r="H18" s="41">
        <f t="shared" si="1"/>
        <v>1.9631805353180001E-2</v>
      </c>
    </row>
    <row r="19" spans="1:8" ht="40.5" x14ac:dyDescent="0.25">
      <c r="A19" s="6">
        <v>25020000</v>
      </c>
      <c r="B19" s="33" t="s">
        <v>10</v>
      </c>
      <c r="C19" s="5">
        <v>8062.8</v>
      </c>
      <c r="D19" s="5">
        <v>671.9</v>
      </c>
      <c r="E19" s="55">
        <v>94.943010000000015</v>
      </c>
      <c r="F19" s="22">
        <f t="shared" si="0"/>
        <v>-576.95698999999991</v>
      </c>
      <c r="G19" s="39">
        <f t="shared" si="3"/>
        <v>0.14130526864116688</v>
      </c>
      <c r="H19" s="41">
        <f t="shared" si="1"/>
        <v>0.19904154909876914</v>
      </c>
    </row>
    <row r="20" spans="1:8" ht="20.25" x14ac:dyDescent="0.25">
      <c r="A20" s="6">
        <v>25020100</v>
      </c>
      <c r="B20" s="29" t="s">
        <v>11</v>
      </c>
      <c r="C20" s="5">
        <v>8062.8</v>
      </c>
      <c r="D20" s="5">
        <v>671.9</v>
      </c>
      <c r="E20" s="55">
        <v>85.228719999999996</v>
      </c>
      <c r="F20" s="22">
        <f t="shared" si="0"/>
        <v>-586.67128000000002</v>
      </c>
      <c r="G20" s="39">
        <f t="shared" si="3"/>
        <v>0.12684732847149874</v>
      </c>
      <c r="H20" s="41">
        <f t="shared" si="1"/>
        <v>0.17867620224495984</v>
      </c>
    </row>
    <row r="21" spans="1:8" ht="193.9" customHeight="1" thickBot="1" x14ac:dyDescent="0.3">
      <c r="A21" s="16">
        <v>25020200</v>
      </c>
      <c r="B21" s="30" t="s">
        <v>24</v>
      </c>
      <c r="C21" s="18">
        <v>0</v>
      </c>
      <c r="D21" s="18">
        <v>0</v>
      </c>
      <c r="E21" s="56">
        <v>9.7142900000000001</v>
      </c>
      <c r="F21" s="23">
        <f t="shared" si="0"/>
        <v>9.7142900000000001</v>
      </c>
      <c r="G21" s="39">
        <f t="shared" si="3"/>
        <v>0</v>
      </c>
      <c r="H21" s="42">
        <f t="shared" si="1"/>
        <v>2.0365346853809266E-2</v>
      </c>
    </row>
    <row r="22" spans="1:8" s="1" customFormat="1" ht="21" thickBot="1" x14ac:dyDescent="0.3">
      <c r="A22" s="7">
        <v>30000000</v>
      </c>
      <c r="B22" s="31" t="s">
        <v>12</v>
      </c>
      <c r="C22" s="13">
        <v>2500</v>
      </c>
      <c r="D22" s="13">
        <v>0</v>
      </c>
      <c r="E22" s="53">
        <v>252.691</v>
      </c>
      <c r="F22" s="20">
        <f t="shared" si="0"/>
        <v>252.691</v>
      </c>
      <c r="G22" s="37">
        <f>IF(D22=0,0,E22/D22)</f>
        <v>0</v>
      </c>
      <c r="H22" s="38">
        <f t="shared" si="1"/>
        <v>0.52974945794658357</v>
      </c>
    </row>
    <row r="23" spans="1:8" s="4" customFormat="1" ht="40.5" x14ac:dyDescent="0.25">
      <c r="A23" s="11">
        <v>33000000</v>
      </c>
      <c r="B23" s="32" t="s">
        <v>13</v>
      </c>
      <c r="C23" s="12">
        <v>2500</v>
      </c>
      <c r="D23" s="12">
        <v>0</v>
      </c>
      <c r="E23" s="54">
        <v>252.691</v>
      </c>
      <c r="F23" s="21">
        <f t="shared" si="0"/>
        <v>252.691</v>
      </c>
      <c r="G23" s="39">
        <f>IF(D23=0,0,E23/D23)</f>
        <v>0</v>
      </c>
      <c r="H23" s="40">
        <f t="shared" si="1"/>
        <v>0.52974945794658357</v>
      </c>
    </row>
    <row r="24" spans="1:8" ht="20.25" x14ac:dyDescent="0.25">
      <c r="A24" s="6">
        <v>33010000</v>
      </c>
      <c r="B24" s="29" t="s">
        <v>14</v>
      </c>
      <c r="C24" s="5">
        <v>2500</v>
      </c>
      <c r="D24" s="5">
        <v>0</v>
      </c>
      <c r="E24" s="55">
        <v>252.691</v>
      </c>
      <c r="F24" s="22">
        <f t="shared" si="0"/>
        <v>252.691</v>
      </c>
      <c r="G24" s="39">
        <f t="shared" ref="G24:G25" si="4">IF(D24=0,0,E24/D24)</f>
        <v>0</v>
      </c>
      <c r="H24" s="41">
        <f t="shared" si="1"/>
        <v>0.52974945794658357</v>
      </c>
    </row>
    <row r="25" spans="1:8" ht="127.9" customHeight="1" thickBot="1" x14ac:dyDescent="0.3">
      <c r="A25" s="17">
        <v>33010100</v>
      </c>
      <c r="B25" s="34" t="s">
        <v>15</v>
      </c>
      <c r="C25" s="18">
        <v>2500</v>
      </c>
      <c r="D25" s="18">
        <v>0</v>
      </c>
      <c r="E25" s="56">
        <v>252.691</v>
      </c>
      <c r="F25" s="24">
        <f t="shared" si="0"/>
        <v>252.691</v>
      </c>
      <c r="G25" s="39">
        <f t="shared" si="4"/>
        <v>0</v>
      </c>
      <c r="H25" s="42">
        <f t="shared" si="1"/>
        <v>0.52974945794658357</v>
      </c>
    </row>
    <row r="26" spans="1:8" s="49" customFormat="1" ht="27" customHeight="1" thickBot="1" x14ac:dyDescent="0.3">
      <c r="A26" s="59" t="s">
        <v>22</v>
      </c>
      <c r="B26" s="60"/>
      <c r="C26" s="45">
        <v>12486.617</v>
      </c>
      <c r="D26" s="45">
        <v>816.38475000000005</v>
      </c>
      <c r="E26" s="45">
        <v>477.00096000000002</v>
      </c>
      <c r="F26" s="46">
        <f t="shared" si="0"/>
        <v>-339.38379000000003</v>
      </c>
      <c r="G26" s="47">
        <f>IF(D26=0,0,E26/D26)</f>
        <v>0.58428450555941913</v>
      </c>
      <c r="H26" s="48">
        <f t="shared" si="1"/>
        <v>1</v>
      </c>
    </row>
    <row r="27" spans="1:8" s="49" customFormat="1" ht="30" customHeight="1" thickBot="1" x14ac:dyDescent="0.3">
      <c r="A27" s="59" t="s">
        <v>23</v>
      </c>
      <c r="B27" s="60"/>
      <c r="C27" s="50">
        <v>12486.617</v>
      </c>
      <c r="D27" s="50">
        <v>816.38475000000005</v>
      </c>
      <c r="E27" s="50">
        <v>477.00096000000002</v>
      </c>
      <c r="F27" s="46">
        <f t="shared" si="0"/>
        <v>-339.38379000000003</v>
      </c>
      <c r="G27" s="47">
        <f>IF(D27=0,0,E27/D27)</f>
        <v>0.58428450555941913</v>
      </c>
      <c r="H27" s="48">
        <f t="shared" si="1"/>
        <v>1</v>
      </c>
    </row>
    <row r="28" spans="1:8" x14ac:dyDescent="0.25">
      <c r="C28" s="35"/>
      <c r="D28" s="35"/>
      <c r="E28" s="36"/>
      <c r="F28" s="35"/>
    </row>
    <row r="29" spans="1:8" x14ac:dyDescent="0.25">
      <c r="C29" s="35"/>
      <c r="D29" s="35"/>
      <c r="E29" s="36"/>
      <c r="F29" s="35"/>
    </row>
    <row r="30" spans="1:8" x14ac:dyDescent="0.25">
      <c r="C30" s="35"/>
      <c r="D30" s="35"/>
      <c r="E30" s="36"/>
      <c r="F30" s="35"/>
    </row>
    <row r="31" spans="1:8" x14ac:dyDescent="0.25">
      <c r="C31" s="35"/>
      <c r="D31" s="35"/>
      <c r="E31" s="36"/>
      <c r="F31" s="35"/>
    </row>
    <row r="32" spans="1:8" x14ac:dyDescent="0.25">
      <c r="C32" s="35"/>
      <c r="D32" s="35"/>
      <c r="E32" s="36"/>
      <c r="F32" s="35"/>
    </row>
    <row r="33" spans="3:6" x14ac:dyDescent="0.25">
      <c r="C33" s="35"/>
      <c r="D33" s="35"/>
      <c r="E33" s="36"/>
      <c r="F33" s="35"/>
    </row>
    <row r="34" spans="3:6" x14ac:dyDescent="0.25">
      <c r="C34" s="35"/>
      <c r="D34" s="35"/>
      <c r="E34" s="36"/>
      <c r="F34" s="35"/>
    </row>
    <row r="35" spans="3:6" x14ac:dyDescent="0.25">
      <c r="C35" s="35"/>
      <c r="D35" s="35"/>
      <c r="E35" s="36"/>
      <c r="F35" s="35"/>
    </row>
    <row r="36" spans="3:6" x14ac:dyDescent="0.25">
      <c r="C36" s="35"/>
      <c r="D36" s="35"/>
      <c r="E36" s="36"/>
      <c r="F36" s="35"/>
    </row>
    <row r="37" spans="3:6" x14ac:dyDescent="0.25">
      <c r="C37" s="35"/>
      <c r="D37" s="35"/>
      <c r="E37" s="36"/>
      <c r="F37" s="35"/>
    </row>
    <row r="38" spans="3:6" x14ac:dyDescent="0.25">
      <c r="C38" s="35"/>
      <c r="D38" s="35"/>
      <c r="E38" s="36"/>
      <c r="F38" s="35"/>
    </row>
    <row r="39" spans="3:6" x14ac:dyDescent="0.25">
      <c r="C39" s="35"/>
      <c r="D39" s="35"/>
      <c r="E39" s="36"/>
      <c r="F39" s="35"/>
    </row>
  </sheetData>
  <mergeCells count="5">
    <mergeCell ref="A3:H3"/>
    <mergeCell ref="A26:B26"/>
    <mergeCell ref="A27:B27"/>
    <mergeCell ref="B4:G4"/>
    <mergeCell ref="D6:F6"/>
  </mergeCells>
  <pageMargins left="0.59055118110236227" right="0.19685039370078741" top="0.98425196850393704" bottom="0.19685039370078741" header="0" footer="0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RFU2222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rfu2211</dc:creator>
  <cp:lastModifiedBy>rfu2205</cp:lastModifiedBy>
  <cp:lastPrinted>2022-02-07T15:14:05Z</cp:lastPrinted>
  <dcterms:created xsi:type="dcterms:W3CDTF">2021-03-02T13:03:51Z</dcterms:created>
  <dcterms:modified xsi:type="dcterms:W3CDTF">2022-02-14T07:41:29Z</dcterms:modified>
</cp:coreProperties>
</file>