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65" windowWidth="16605" windowHeight="9435"/>
  </bookViews>
  <sheets>
    <sheet name="Лист1" sheetId="1" r:id="rId1"/>
  </sheets>
  <definedNames>
    <definedName name="_xlnm.Print_Titles" localSheetId="0">Лист1!$A:$B,Лист1!$5:$6</definedName>
    <definedName name="_xlnm.Print_Area" localSheetId="0">Лист1!$A$1:$J$93</definedName>
  </definedNames>
  <calcPr calcId="145621"/>
</workbook>
</file>

<file path=xl/calcChain.xml><?xml version="1.0" encoding="utf-8"?>
<calcChain xmlns="http://schemas.openxmlformats.org/spreadsheetml/2006/main">
  <c r="J21" i="1" l="1"/>
  <c r="I21" i="1"/>
  <c r="G21" i="1"/>
  <c r="J20" i="1"/>
  <c r="I20" i="1"/>
  <c r="G20" i="1"/>
  <c r="I73" i="1" l="1"/>
  <c r="I84" i="1"/>
  <c r="H84" i="1"/>
  <c r="G84" i="1"/>
  <c r="G73" i="1"/>
  <c r="L34" i="1"/>
  <c r="L38" i="1"/>
  <c r="M38" i="1"/>
  <c r="G74" i="1" l="1"/>
  <c r="G72" i="1"/>
  <c r="G71" i="1"/>
  <c r="G70" i="1"/>
  <c r="G69" i="1"/>
  <c r="J68" i="1"/>
  <c r="I68" i="1"/>
  <c r="H68" i="1"/>
  <c r="G68" i="1"/>
  <c r="I90" i="1"/>
  <c r="H90" i="1"/>
  <c r="G90" i="1"/>
  <c r="H44" i="1"/>
  <c r="H43" i="1"/>
  <c r="H42" i="1"/>
  <c r="N34" i="1" l="1"/>
  <c r="G93" i="1" l="1"/>
  <c r="G92" i="1"/>
  <c r="J73" i="1" s="1"/>
  <c r="G91" i="1"/>
  <c r="G89" i="1"/>
  <c r="G88" i="1"/>
  <c r="G87" i="1"/>
  <c r="G86" i="1"/>
  <c r="G85" i="1"/>
  <c r="G83" i="1"/>
  <c r="G82" i="1"/>
  <c r="G81" i="1"/>
  <c r="G80" i="1"/>
  <c r="G79" i="1"/>
  <c r="G78" i="1"/>
  <c r="G77" i="1"/>
  <c r="G76" i="1"/>
  <c r="G75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3" i="1"/>
  <c r="G22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J77" i="1" l="1"/>
  <c r="J76" i="1"/>
  <c r="J75" i="1"/>
  <c r="J74" i="1"/>
  <c r="J72" i="1"/>
  <c r="J71" i="1"/>
  <c r="J70" i="1"/>
  <c r="J69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0" i="1"/>
  <c r="J49" i="1"/>
  <c r="J48" i="1"/>
  <c r="J47" i="1"/>
  <c r="J46" i="1"/>
  <c r="J45" i="1"/>
  <c r="J42" i="1"/>
  <c r="J41" i="1"/>
  <c r="J40" i="1"/>
  <c r="J39" i="1"/>
  <c r="J38" i="1"/>
  <c r="J37" i="1"/>
  <c r="J36" i="1"/>
  <c r="J35" i="1"/>
  <c r="J34" i="1"/>
  <c r="J33" i="1"/>
  <c r="J32" i="1"/>
  <c r="J31" i="1"/>
  <c r="J26" i="1"/>
  <c r="J23" i="1"/>
  <c r="J22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92" i="1" s="1"/>
  <c r="I91" i="1" l="1"/>
  <c r="I89" i="1"/>
  <c r="I88" i="1"/>
  <c r="I87" i="1"/>
  <c r="I86" i="1"/>
  <c r="I85" i="1"/>
  <c r="I83" i="1"/>
  <c r="I82" i="1"/>
  <c r="I81" i="1"/>
  <c r="I80" i="1"/>
  <c r="I79" i="1"/>
  <c r="I78" i="1"/>
  <c r="I77" i="1"/>
  <c r="I76" i="1"/>
  <c r="I75" i="1"/>
  <c r="I74" i="1"/>
  <c r="I72" i="1"/>
  <c r="I71" i="1"/>
  <c r="I70" i="1"/>
  <c r="I69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0" i="1"/>
  <c r="I49" i="1"/>
  <c r="I48" i="1"/>
  <c r="I47" i="1"/>
  <c r="I46" i="1"/>
  <c r="I45" i="1"/>
  <c r="I42" i="1"/>
  <c r="I41" i="1"/>
  <c r="I40" i="1"/>
  <c r="I39" i="1"/>
  <c r="I38" i="1"/>
  <c r="I37" i="1"/>
  <c r="I36" i="1"/>
  <c r="I35" i="1"/>
  <c r="I34" i="1"/>
  <c r="I33" i="1"/>
  <c r="I32" i="1"/>
  <c r="I31" i="1"/>
  <c r="I26" i="1"/>
  <c r="I23" i="1"/>
  <c r="I22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93" i="1" s="1"/>
  <c r="H8" i="1"/>
  <c r="H9" i="1"/>
  <c r="H10" i="1"/>
  <c r="H11" i="1"/>
  <c r="H12" i="1"/>
  <c r="H13" i="1"/>
  <c r="H14" i="1"/>
  <c r="H15" i="1"/>
  <c r="H16" i="1"/>
  <c r="H22" i="1"/>
  <c r="H23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5" i="1"/>
  <c r="H46" i="1"/>
  <c r="H47" i="1"/>
  <c r="H48" i="1"/>
  <c r="H49" i="1"/>
  <c r="H58" i="1"/>
  <c r="H59" i="1"/>
  <c r="H60" i="1"/>
  <c r="H61" i="1"/>
  <c r="H62" i="1"/>
  <c r="H64" i="1"/>
  <c r="H65" i="1"/>
  <c r="H66" i="1"/>
  <c r="H67" i="1"/>
  <c r="H69" i="1"/>
  <c r="H78" i="1"/>
  <c r="H79" i="1"/>
  <c r="H80" i="1"/>
  <c r="H81" i="1"/>
  <c r="H82" i="1"/>
  <c r="H83" i="1"/>
  <c r="H85" i="1"/>
  <c r="H86" i="1"/>
  <c r="H87" i="1"/>
  <c r="H88" i="1"/>
  <c r="H89" i="1"/>
  <c r="H91" i="1"/>
  <c r="H92" i="1"/>
  <c r="H93" i="1"/>
  <c r="H7" i="1"/>
</calcChain>
</file>

<file path=xl/sharedStrings.xml><?xml version="1.0" encoding="utf-8"?>
<sst xmlns="http://schemas.openxmlformats.org/spreadsheetml/2006/main" count="103" uniqueCount="100">
  <si>
    <t>ККД</t>
  </si>
  <si>
    <t>Доходи</t>
  </si>
  <si>
    <t>Поч.річн. план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</si>
  <si>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</si>
  <si>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</si>
  <si>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</si>
  <si>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</si>
  <si>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</si>
  <si>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</si>
  <si>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</si>
  <si>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</si>
  <si>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</si>
  <si>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</si>
  <si>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</si>
  <si>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</si>
  <si>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</si>
  <si>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</si>
  <si>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</si>
  <si>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</si>
  <si>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</si>
  <si>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</si>
  <si>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</si>
  <si>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</si>
  <si>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</si>
  <si>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</si>
  <si>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</si>
  <si>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</si>
  <si>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</si>
  <si>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</si>
  <si>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</si>
  <si>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</si>
  <si>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</si>
  <si>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</si>
  <si>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</si>
  <si>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Збір за місця для паркування транспортних засобів </t>
  </si>
  <si>
    <t>Збір за місця для паркування транспортних засобів, сплачений юридичними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</si>
  <si>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</si>
  <si>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</si>
  <si>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</si>
  <si>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</si>
  <si>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</si>
  <si>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</si>
  <si>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</si>
  <si>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</si>
  <si>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</si>
  <si>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</si>
  <si>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</si>
  <si>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</si>
  <si>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</si>
  <si>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</si>
  <si>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</si>
  <si>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</si>
  <si>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</si>
  <si>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</si>
  <si>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</si>
  <si>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</si>
  <si>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</si>
  <si>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</si>
  <si>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</si>
  <si>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</si>
  <si>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</si>
  <si>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</si>
  <si>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</si>
  <si>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</si>
  <si>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</si>
  <si>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</si>
  <si>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</si>
  <si>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</si>
  <si>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</si>
  <si>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</si>
  <si>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</si>
  <si>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</si>
  <si>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</si>
  <si>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</si>
  <si>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</si>
  <si>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А</t>
  </si>
  <si>
    <t>Б</t>
  </si>
  <si>
    <t>Затверджений річний план</t>
  </si>
  <si>
    <t>План на відповідний період</t>
  </si>
  <si>
    <t>Фактично  надійшло</t>
  </si>
  <si>
    <t>Питома вага,         (%)</t>
  </si>
  <si>
    <t>Додаток 1</t>
  </si>
  <si>
    <t>Відсоток виконання,   (%),            (к.3/ к.2)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</si>
  <si>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</si>
  <si>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 пов'язаних з такою державною реєстрацією</t>
  </si>
  <si>
    <t>Відхилення,           (+/-),                 (к.3 - к.2)</t>
  </si>
  <si>
    <t>тис.грн</t>
  </si>
  <si>
    <t>Аналіз виконання плану по доходах загального фонду  бюджету Теофіпольської селищної територіальної громади</t>
  </si>
  <si>
    <t>Всього без урахування трансфертів</t>
  </si>
  <si>
    <t>Всього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</si>
  <si>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</si>
  <si>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Державне мито, не віднесене до інших категорій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</si>
  <si>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грунту)без спеціального дозволу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</si>
  <si>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</si>
  <si>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Питома вага до доходів без тран-сфертів,        
 (%)</t>
  </si>
  <si>
    <t>Рентна плата за спеціальне використання води </t>
  </si>
  <si>
    <t>Надходження рентної плати за спеціальне використання води від підприємств житлово-комунального господарства 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</si>
  <si>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</si>
  <si>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</si>
  <si>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за січень - червень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</si>
</sst>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%"/>
    <numFmt numFmtId="167" formatCode="#,##0.0"/>
  </numFmts>
  <fonts count="18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2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/>
    <xf numFmtId="0" fontId="11" fillId="0" borderId="0" xfId="0" applyFont="1" applyAlignment="1">
      <alignment horizontal="center" vertical="center"/>
    </xf>
    <xf numFmtId="0" fontId="0" fillId="0" borderId="0" xfId="0" applyFill="1"/>
    <xf numFmtId="0" fontId="6" fillId="0" borderId="0" xfId="0" applyFont="1" applyFill="1" applyAlignment="1">
      <alignment horizontal="center"/>
    </xf>
    <xf numFmtId="0" fontId="8" fillId="0" borderId="0" xfId="0" applyFont="1" applyFill="1"/>
    <xf numFmtId="0" fontId="12" fillId="0" borderId="0" xfId="0" applyFont="1" applyAlignment="1"/>
    <xf numFmtId="0" fontId="12" fillId="0" borderId="0" xfId="0" applyFont="1" applyFill="1" applyAlignment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vertical="top" wrapText="1"/>
    </xf>
    <xf numFmtId="164" fontId="10" fillId="0" borderId="5" xfId="0" applyNumberFormat="1" applyFont="1" applyBorder="1"/>
    <xf numFmtId="165" fontId="10" fillId="0" borderId="5" xfId="1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vertical="top" wrapText="1"/>
    </xf>
    <xf numFmtId="164" fontId="13" fillId="0" borderId="3" xfId="0" applyNumberFormat="1" applyFont="1" applyBorder="1"/>
    <xf numFmtId="165" fontId="13" fillId="0" borderId="3" xfId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vertical="top" wrapText="1"/>
    </xf>
    <xf numFmtId="164" fontId="14" fillId="0" borderId="2" xfId="0" applyNumberFormat="1" applyFont="1" applyBorder="1"/>
    <xf numFmtId="165" fontId="14" fillId="0" borderId="2" xfId="1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164" fontId="13" fillId="0" borderId="2" xfId="0" applyNumberFormat="1" applyFont="1" applyBorder="1"/>
    <xf numFmtId="165" fontId="13" fillId="0" borderId="2" xfId="1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164" fontId="14" fillId="0" borderId="2" xfId="0" applyNumberFormat="1" applyFont="1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vertical="top" wrapText="1"/>
    </xf>
    <xf numFmtId="164" fontId="14" fillId="0" borderId="3" xfId="0" applyNumberFormat="1" applyFont="1" applyBorder="1"/>
    <xf numFmtId="165" fontId="14" fillId="0" borderId="3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164" fontId="10" fillId="0" borderId="2" xfId="0" applyNumberFormat="1" applyFont="1" applyBorder="1"/>
    <xf numFmtId="165" fontId="10" fillId="0" borderId="2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164" fontId="13" fillId="0" borderId="2" xfId="0" applyNumberFormat="1" applyFont="1" applyBorder="1" applyAlignment="1">
      <alignment horizontal="center"/>
    </xf>
    <xf numFmtId="165" fontId="15" fillId="0" borderId="8" xfId="1" applyNumberFormat="1" applyFont="1" applyBorder="1"/>
    <xf numFmtId="165" fontId="16" fillId="0" borderId="13" xfId="1" applyNumberFormat="1" applyFont="1" applyBorder="1"/>
    <xf numFmtId="165" fontId="17" fillId="0" borderId="11" xfId="1" applyNumberFormat="1" applyFont="1" applyBorder="1"/>
    <xf numFmtId="164" fontId="0" fillId="0" borderId="0" xfId="0" applyNumberFormat="1"/>
    <xf numFmtId="0" fontId="13" fillId="0" borderId="2" xfId="3" applyFont="1" applyBorder="1" applyAlignment="1">
      <alignment wrapText="1"/>
    </xf>
    <xf numFmtId="0" fontId="13" fillId="0" borderId="2" xfId="3" applyFont="1" applyBorder="1" applyAlignment="1">
      <alignment horizontal="left" vertical="center"/>
    </xf>
    <xf numFmtId="167" fontId="10" fillId="0" borderId="5" xfId="0" applyNumberFormat="1" applyFont="1" applyBorder="1" applyAlignment="1">
      <alignment horizontal="center" vertical="center"/>
    </xf>
    <xf numFmtId="167" fontId="13" fillId="0" borderId="3" xfId="0" applyNumberFormat="1" applyFont="1" applyBorder="1" applyAlignment="1">
      <alignment horizontal="center" vertical="center"/>
    </xf>
    <xf numFmtId="167" fontId="14" fillId="0" borderId="2" xfId="0" applyNumberFormat="1" applyFont="1" applyBorder="1" applyAlignment="1">
      <alignment horizontal="center" vertical="center"/>
    </xf>
    <xf numFmtId="167" fontId="13" fillId="0" borderId="2" xfId="0" applyNumberFormat="1" applyFont="1" applyBorder="1" applyAlignment="1">
      <alignment horizontal="center" vertical="center"/>
    </xf>
    <xf numFmtId="167" fontId="14" fillId="0" borderId="3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/>
    </xf>
    <xf numFmtId="165" fontId="10" fillId="0" borderId="6" xfId="1" applyNumberFormat="1" applyFont="1" applyBorder="1" applyAlignment="1">
      <alignment horizontal="center" vertical="center"/>
    </xf>
    <xf numFmtId="165" fontId="10" fillId="0" borderId="8" xfId="1" applyNumberFormat="1" applyFont="1" applyBorder="1" applyAlignment="1">
      <alignment horizontal="center" vertical="center"/>
    </xf>
    <xf numFmtId="165" fontId="13" fillId="0" borderId="7" xfId="1" applyNumberFormat="1" applyFont="1" applyBorder="1" applyAlignment="1">
      <alignment horizontal="center" vertical="center"/>
    </xf>
    <xf numFmtId="165" fontId="13" fillId="0" borderId="13" xfId="1" applyNumberFormat="1" applyFont="1" applyBorder="1" applyAlignment="1">
      <alignment horizontal="center" vertical="center"/>
    </xf>
    <xf numFmtId="165" fontId="14" fillId="0" borderId="1" xfId="1" applyNumberFormat="1" applyFont="1" applyBorder="1" applyAlignment="1">
      <alignment horizontal="center" vertical="center"/>
    </xf>
    <xf numFmtId="165" fontId="14" fillId="0" borderId="11" xfId="1" applyNumberFormat="1" applyFont="1" applyBorder="1" applyAlignment="1">
      <alignment horizontal="center" vertical="center"/>
    </xf>
    <xf numFmtId="165" fontId="13" fillId="0" borderId="1" xfId="1" applyNumberFormat="1" applyFont="1" applyBorder="1" applyAlignment="1">
      <alignment horizontal="center" vertical="center"/>
    </xf>
    <xf numFmtId="165" fontId="13" fillId="0" borderId="11" xfId="1" applyNumberFormat="1" applyFont="1" applyBorder="1" applyAlignment="1">
      <alignment horizontal="center" vertical="center"/>
    </xf>
    <xf numFmtId="165" fontId="14" fillId="0" borderId="7" xfId="1" applyNumberFormat="1" applyFont="1" applyBorder="1" applyAlignment="1">
      <alignment horizontal="center" vertical="center"/>
    </xf>
    <xf numFmtId="165" fontId="14" fillId="0" borderId="13" xfId="1" applyNumberFormat="1" applyFont="1" applyBorder="1" applyAlignment="1">
      <alignment horizontal="center" vertical="center"/>
    </xf>
    <xf numFmtId="165" fontId="10" fillId="0" borderId="1" xfId="1" applyNumberFormat="1" applyFont="1" applyBorder="1" applyAlignment="1">
      <alignment horizontal="center" vertical="center"/>
    </xf>
    <xf numFmtId="0" fontId="13" fillId="0" borderId="2" xfId="4" applyFont="1" applyBorder="1" applyAlignment="1">
      <alignment vertical="top" wrapText="1"/>
    </xf>
    <xf numFmtId="0" fontId="11" fillId="0" borderId="2" xfId="4" applyFont="1" applyBorder="1" applyAlignment="1">
      <alignment vertical="top" wrapText="1"/>
    </xf>
    <xf numFmtId="0" fontId="0" fillId="2" borderId="0" xfId="0" applyFill="1"/>
    <xf numFmtId="167" fontId="10" fillId="0" borderId="20" xfId="0" applyNumberFormat="1" applyFont="1" applyBorder="1" applyAlignment="1">
      <alignment horizontal="center" vertical="center"/>
    </xf>
    <xf numFmtId="167" fontId="13" fillId="0" borderId="17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2" xfId="0" applyFont="1" applyBorder="1" applyAlignment="1">
      <alignment wrapText="1"/>
    </xf>
    <xf numFmtId="164" fontId="14" fillId="0" borderId="2" xfId="0" applyNumberFormat="1" applyFont="1" applyBorder="1" applyAlignment="1"/>
    <xf numFmtId="167" fontId="14" fillId="0" borderId="2" xfId="0" applyNumberFormat="1" applyFont="1" applyBorder="1" applyAlignment="1">
      <alignment horizontal="center"/>
    </xf>
    <xf numFmtId="165" fontId="14" fillId="0" borderId="2" xfId="1" applyNumberFormat="1" applyFont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165" fontId="14" fillId="0" borderId="11" xfId="1" applyNumberFormat="1" applyFont="1" applyBorder="1" applyAlignment="1">
      <alignment horizontal="center"/>
    </xf>
    <xf numFmtId="0" fontId="7" fillId="0" borderId="0" xfId="0" applyFont="1" applyAlignment="1"/>
    <xf numFmtId="0" fontId="13" fillId="0" borderId="12" xfId="3" applyFont="1" applyBorder="1" applyAlignment="1">
      <alignment horizontal="center" vertical="center"/>
    </xf>
    <xf numFmtId="0" fontId="13" fillId="0" borderId="12" xfId="4" applyFont="1" applyBorder="1" applyAlignment="1">
      <alignment horizontal="center" vertical="center"/>
    </xf>
    <xf numFmtId="0" fontId="11" fillId="0" borderId="12" xfId="4" applyFont="1" applyBorder="1" applyAlignment="1">
      <alignment horizontal="center" vertical="center"/>
    </xf>
    <xf numFmtId="0" fontId="13" fillId="0" borderId="12" xfId="3" applyFont="1" applyBorder="1" applyAlignment="1">
      <alignment vertical="center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0" fontId="13" fillId="0" borderId="2" xfId="0" applyFont="1" applyBorder="1" applyAlignment="1">
      <alignment vertical="top"/>
    </xf>
    <xf numFmtId="164" fontId="13" fillId="0" borderId="2" xfId="0" applyNumberFormat="1" applyFont="1" applyBorder="1" applyAlignment="1">
      <alignment wrapText="1"/>
    </xf>
    <xf numFmtId="0" fontId="13" fillId="0" borderId="2" xfId="0" applyFont="1" applyBorder="1" applyAlignment="1">
      <alignment horizontal="center" vertical="center"/>
    </xf>
    <xf numFmtId="164" fontId="13" fillId="0" borderId="2" xfId="5" applyNumberFormat="1" applyFont="1" applyBorder="1" applyAlignment="1">
      <alignment horizontal="center" vertical="center"/>
    </xf>
    <xf numFmtId="164" fontId="13" fillId="0" borderId="3" xfId="5" applyNumberFormat="1" applyFont="1" applyBorder="1" applyAlignment="1">
      <alignment horizontal="center" vertical="center"/>
    </xf>
    <xf numFmtId="164" fontId="13" fillId="0" borderId="5" xfId="5" applyNumberFormat="1" applyFont="1" applyBorder="1" applyAlignment="1">
      <alignment horizontal="center" vertical="center"/>
    </xf>
    <xf numFmtId="164" fontId="14" fillId="0" borderId="2" xfId="5" applyNumberFormat="1" applyFont="1" applyBorder="1" applyAlignment="1">
      <alignment horizontal="center" vertical="center"/>
    </xf>
    <xf numFmtId="164" fontId="13" fillId="0" borderId="17" xfId="5" applyNumberFormat="1" applyFont="1" applyBorder="1" applyAlignment="1">
      <alignment horizontal="center" vertical="center"/>
    </xf>
    <xf numFmtId="164" fontId="14" fillId="0" borderId="3" xfId="5" applyNumberFormat="1" applyFont="1" applyBorder="1" applyAlignment="1">
      <alignment horizontal="center" vertical="center"/>
    </xf>
    <xf numFmtId="164" fontId="10" fillId="0" borderId="2" xfId="5" applyNumberFormat="1" applyFont="1" applyBorder="1" applyAlignment="1">
      <alignment horizontal="center" vertical="center"/>
    </xf>
    <xf numFmtId="164" fontId="10" fillId="3" borderId="2" xfId="0" applyNumberFormat="1" applyFont="1" applyFill="1" applyBorder="1"/>
    <xf numFmtId="164" fontId="10" fillId="3" borderId="2" xfId="5" applyNumberFormat="1" applyFont="1" applyFill="1" applyBorder="1" applyAlignment="1">
      <alignment horizontal="center" vertical="center"/>
    </xf>
    <xf numFmtId="167" fontId="10" fillId="3" borderId="2" xfId="0" applyNumberFormat="1" applyFont="1" applyFill="1" applyBorder="1" applyAlignment="1">
      <alignment horizontal="center" vertical="center"/>
    </xf>
    <xf numFmtId="165" fontId="10" fillId="3" borderId="2" xfId="1" applyNumberFormat="1" applyFont="1" applyFill="1" applyBorder="1" applyAlignment="1">
      <alignment horizontal="center" vertical="center"/>
    </xf>
    <xf numFmtId="165" fontId="10" fillId="3" borderId="1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4" fontId="10" fillId="3" borderId="17" xfId="0" applyNumberFormat="1" applyFont="1" applyFill="1" applyBorder="1"/>
    <xf numFmtId="167" fontId="10" fillId="3" borderId="17" xfId="0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9" xfId="1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view="pageBreakPreview" zoomScale="50" zoomScaleNormal="100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3" sqref="B3"/>
    </sheetView>
  </sheetViews>
  <sheetFormatPr defaultRowHeight="12.75" x14ac:dyDescent="0.2"/>
  <cols>
    <col min="1" max="1" width="19.42578125" customWidth="1"/>
    <col min="2" max="2" width="87.42578125" customWidth="1"/>
    <col min="3" max="3" width="17.28515625" hidden="1" customWidth="1"/>
    <col min="4" max="4" width="24.42578125" customWidth="1"/>
    <col min="5" max="5" width="22.5703125" customWidth="1"/>
    <col min="6" max="6" width="19.42578125" style="11" customWidth="1"/>
    <col min="7" max="7" width="21" customWidth="1"/>
    <col min="8" max="8" width="20.42578125" customWidth="1"/>
    <col min="9" max="9" width="17.5703125" customWidth="1"/>
    <col min="10" max="10" width="19.85546875" customWidth="1"/>
    <col min="12" max="12" width="9.140625" customWidth="1"/>
  </cols>
  <sheetData>
    <row r="1" spans="1:10" ht="19.5" customHeight="1" x14ac:dyDescent="0.2">
      <c r="A1" s="2"/>
      <c r="B1" s="2"/>
      <c r="C1" s="2"/>
      <c r="D1" s="2"/>
      <c r="E1" s="2"/>
      <c r="F1" s="12"/>
      <c r="G1" s="2"/>
      <c r="H1" s="2"/>
      <c r="I1" s="10" t="s">
        <v>81</v>
      </c>
      <c r="J1" s="2"/>
    </row>
    <row r="2" spans="1:10" ht="23.25" customHeight="1" x14ac:dyDescent="0.2">
      <c r="A2" s="9"/>
      <c r="B2" s="120" t="s">
        <v>87</v>
      </c>
      <c r="C2" s="120"/>
      <c r="D2" s="120"/>
      <c r="E2" s="120"/>
      <c r="F2" s="120"/>
      <c r="G2" s="120"/>
      <c r="H2" s="120"/>
      <c r="I2" s="120"/>
      <c r="J2" s="120"/>
    </row>
    <row r="3" spans="1:10" ht="25.5" x14ac:dyDescent="0.35">
      <c r="A3" s="9"/>
      <c r="B3" s="14"/>
      <c r="C3" s="14"/>
      <c r="D3" s="14" t="s">
        <v>99</v>
      </c>
      <c r="E3" s="14"/>
      <c r="F3" s="15"/>
      <c r="G3" s="14"/>
      <c r="H3" s="14"/>
      <c r="I3" s="14"/>
      <c r="J3" s="14"/>
    </row>
    <row r="4" spans="1:10" ht="21.75" customHeight="1" thickBot="1" x14ac:dyDescent="0.25">
      <c r="A4" s="8"/>
      <c r="B4" s="8"/>
      <c r="C4" s="8"/>
      <c r="D4" s="8"/>
      <c r="E4" s="8"/>
      <c r="F4" s="13"/>
      <c r="G4" s="8"/>
      <c r="H4" s="8"/>
      <c r="J4" s="10" t="s">
        <v>86</v>
      </c>
    </row>
    <row r="5" spans="1:10" ht="129" customHeight="1" thickBot="1" x14ac:dyDescent="0.25">
      <c r="A5" s="16" t="s">
        <v>0</v>
      </c>
      <c r="B5" s="17" t="s">
        <v>1</v>
      </c>
      <c r="C5" s="18" t="s">
        <v>2</v>
      </c>
      <c r="D5" s="18" t="s">
        <v>77</v>
      </c>
      <c r="E5" s="18" t="s">
        <v>78</v>
      </c>
      <c r="F5" s="19" t="s">
        <v>79</v>
      </c>
      <c r="G5" s="18" t="s">
        <v>85</v>
      </c>
      <c r="H5" s="18" t="s">
        <v>82</v>
      </c>
      <c r="I5" s="20" t="s">
        <v>80</v>
      </c>
      <c r="J5" s="21" t="s">
        <v>94</v>
      </c>
    </row>
    <row r="6" spans="1:10" s="4" customFormat="1" ht="21" customHeight="1" thickBot="1" x14ac:dyDescent="0.25">
      <c r="A6" s="16" t="s">
        <v>75</v>
      </c>
      <c r="B6" s="17" t="s">
        <v>76</v>
      </c>
      <c r="C6" s="18"/>
      <c r="D6" s="18">
        <v>1</v>
      </c>
      <c r="E6" s="18">
        <v>2</v>
      </c>
      <c r="F6" s="22">
        <v>3</v>
      </c>
      <c r="G6" s="17">
        <v>4</v>
      </c>
      <c r="H6" s="17">
        <v>5</v>
      </c>
      <c r="I6" s="23">
        <v>6</v>
      </c>
      <c r="J6" s="24">
        <v>7</v>
      </c>
    </row>
    <row r="7" spans="1:10" s="1" customFormat="1" ht="21" customHeight="1" thickBot="1" x14ac:dyDescent="0.35">
      <c r="A7" s="16">
        <v>10000000</v>
      </c>
      <c r="B7" s="25" t="s">
        <v>3</v>
      </c>
      <c r="C7" s="26">
        <v>113590000</v>
      </c>
      <c r="D7" s="100">
        <v>113590</v>
      </c>
      <c r="E7" s="100">
        <v>50056.52</v>
      </c>
      <c r="F7" s="100">
        <v>56332.046809999993</v>
      </c>
      <c r="G7" s="59">
        <f>F7-E7</f>
        <v>6275.5268099999957</v>
      </c>
      <c r="H7" s="27">
        <f>F7/E7</f>
        <v>1.1253688192866782</v>
      </c>
      <c r="I7" s="65">
        <f>F7/F93</f>
        <v>0.48553115812766673</v>
      </c>
      <c r="J7" s="66">
        <f>F7/F92</f>
        <v>0.97187736336517505</v>
      </c>
    </row>
    <row r="8" spans="1:10" ht="47.25" customHeight="1" x14ac:dyDescent="0.35">
      <c r="A8" s="28">
        <v>11000000</v>
      </c>
      <c r="B8" s="29" t="s">
        <v>4</v>
      </c>
      <c r="C8" s="30">
        <v>71615000</v>
      </c>
      <c r="D8" s="99">
        <v>71615</v>
      </c>
      <c r="E8" s="99">
        <v>33948.22</v>
      </c>
      <c r="F8" s="99">
        <v>37056.238669999999</v>
      </c>
      <c r="G8" s="60">
        <f t="shared" ref="G8:G77" si="0">F8-E8</f>
        <v>3108.0186699999977</v>
      </c>
      <c r="H8" s="31">
        <f t="shared" ref="H8:H69" si="1">F8/E8</f>
        <v>1.091551741740804</v>
      </c>
      <c r="I8" s="67">
        <f>F8/F93</f>
        <v>0.31939117245259441</v>
      </c>
      <c r="J8" s="68">
        <f>F8/F92</f>
        <v>0.639318497627128</v>
      </c>
    </row>
    <row r="9" spans="1:10" s="88" customFormat="1" ht="20.25" customHeight="1" x14ac:dyDescent="0.35">
      <c r="A9" s="81">
        <v>11010000</v>
      </c>
      <c r="B9" s="82" t="s">
        <v>5</v>
      </c>
      <c r="C9" s="83">
        <v>71585000</v>
      </c>
      <c r="D9" s="101">
        <v>71585</v>
      </c>
      <c r="E9" s="101">
        <v>33918.22</v>
      </c>
      <c r="F9" s="101">
        <v>37022.164669999998</v>
      </c>
      <c r="G9" s="84">
        <f t="shared" si="0"/>
        <v>3103.9446699999971</v>
      </c>
      <c r="H9" s="85">
        <f t="shared" si="1"/>
        <v>1.091512605024674</v>
      </c>
      <c r="I9" s="86">
        <f>F9/F93</f>
        <v>0.31909748547299926</v>
      </c>
      <c r="J9" s="87">
        <f>F9/F92</f>
        <v>0.63873063066410063</v>
      </c>
    </row>
    <row r="10" spans="1:10" ht="75.75" customHeight="1" x14ac:dyDescent="0.35">
      <c r="A10" s="36">
        <v>11010100</v>
      </c>
      <c r="B10" s="37" t="s">
        <v>6</v>
      </c>
      <c r="C10" s="38">
        <v>56800000</v>
      </c>
      <c r="D10" s="98">
        <v>56800</v>
      </c>
      <c r="E10" s="98">
        <v>29071.200000000001</v>
      </c>
      <c r="F10" s="98">
        <v>31104.964629999999</v>
      </c>
      <c r="G10" s="62">
        <f t="shared" si="0"/>
        <v>2033.7646299999979</v>
      </c>
      <c r="H10" s="39">
        <f t="shared" si="1"/>
        <v>1.0699580557390131</v>
      </c>
      <c r="I10" s="71">
        <f>F10/F93</f>
        <v>0.26809658721016055</v>
      </c>
      <c r="J10" s="72">
        <f>F10/F92</f>
        <v>0.536643220405849</v>
      </c>
    </row>
    <row r="11" spans="1:10" ht="117.75" customHeight="1" x14ac:dyDescent="0.35">
      <c r="A11" s="36">
        <v>11010200</v>
      </c>
      <c r="B11" s="37" t="s">
        <v>7</v>
      </c>
      <c r="C11" s="38">
        <v>1630000</v>
      </c>
      <c r="D11" s="98">
        <v>1630</v>
      </c>
      <c r="E11" s="98">
        <v>782.4</v>
      </c>
      <c r="F11" s="98">
        <v>600.78918999999996</v>
      </c>
      <c r="G11" s="62">
        <f t="shared" si="0"/>
        <v>-181.61081000000001</v>
      </c>
      <c r="H11" s="39">
        <f t="shared" si="1"/>
        <v>0.76787984406952958</v>
      </c>
      <c r="I11" s="71">
        <f>F11/F93</f>
        <v>5.1782579851066277E-3</v>
      </c>
      <c r="J11" s="72">
        <f>F11/F92</f>
        <v>1.0365208562097678E-2</v>
      </c>
    </row>
    <row r="12" spans="1:10" ht="72.75" customHeight="1" x14ac:dyDescent="0.35">
      <c r="A12" s="36">
        <v>11010400</v>
      </c>
      <c r="B12" s="37" t="s">
        <v>8</v>
      </c>
      <c r="C12" s="38">
        <v>12400000</v>
      </c>
      <c r="D12" s="98">
        <v>12400</v>
      </c>
      <c r="E12" s="98">
        <v>3699.2</v>
      </c>
      <c r="F12" s="98">
        <v>4748.1348600000001</v>
      </c>
      <c r="G12" s="62">
        <f t="shared" si="0"/>
        <v>1048.9348600000003</v>
      </c>
      <c r="H12" s="39">
        <f t="shared" si="1"/>
        <v>1.2835572177768166</v>
      </c>
      <c r="I12" s="71">
        <f>F12/F93</f>
        <v>4.0924616591650295E-2</v>
      </c>
      <c r="J12" s="72">
        <f>F12/F92</f>
        <v>8.1917932153317316E-2</v>
      </c>
    </row>
    <row r="13" spans="1:10" ht="75.75" customHeight="1" x14ac:dyDescent="0.35">
      <c r="A13" s="36">
        <v>11010500</v>
      </c>
      <c r="B13" s="37" t="s">
        <v>9</v>
      </c>
      <c r="C13" s="38">
        <v>755000</v>
      </c>
      <c r="D13" s="98">
        <v>755</v>
      </c>
      <c r="E13" s="98">
        <v>365.42</v>
      </c>
      <c r="F13" s="98">
        <v>568.27598999999998</v>
      </c>
      <c r="G13" s="62">
        <f t="shared" si="0"/>
        <v>202.85598999999996</v>
      </c>
      <c r="H13" s="39">
        <f t="shared" si="1"/>
        <v>1.55513105467681</v>
      </c>
      <c r="I13" s="71">
        <f>F13/F93</f>
        <v>4.8980236860817587E-3</v>
      </c>
      <c r="J13" s="72">
        <f>F13/F92</f>
        <v>9.804269542836707E-3</v>
      </c>
    </row>
    <row r="14" spans="1:10" s="6" customFormat="1" ht="20.25" customHeight="1" x14ac:dyDescent="0.35">
      <c r="A14" s="32">
        <v>11020000</v>
      </c>
      <c r="B14" s="33" t="s">
        <v>10</v>
      </c>
      <c r="C14" s="34">
        <v>30000</v>
      </c>
      <c r="D14" s="101">
        <v>30</v>
      </c>
      <c r="E14" s="101">
        <v>30</v>
      </c>
      <c r="F14" s="101">
        <v>34.073999999999998</v>
      </c>
      <c r="G14" s="61">
        <f t="shared" si="0"/>
        <v>4.0739999999999981</v>
      </c>
      <c r="H14" s="35">
        <f t="shared" si="1"/>
        <v>1.1357999999999999</v>
      </c>
      <c r="I14" s="69">
        <f>F14/F93</f>
        <v>2.9368697959516088E-4</v>
      </c>
      <c r="J14" s="72">
        <f>F14/F92</f>
        <v>5.8786696302727472E-4</v>
      </c>
    </row>
    <row r="15" spans="1:10" ht="48" customHeight="1" x14ac:dyDescent="0.35">
      <c r="A15" s="36">
        <v>11020200</v>
      </c>
      <c r="B15" s="37" t="s">
        <v>11</v>
      </c>
      <c r="C15" s="38">
        <v>30000</v>
      </c>
      <c r="D15" s="98">
        <v>30</v>
      </c>
      <c r="E15" s="98">
        <v>30</v>
      </c>
      <c r="F15" s="98">
        <v>34.073999999999998</v>
      </c>
      <c r="G15" s="62">
        <f t="shared" si="0"/>
        <v>4.0739999999999981</v>
      </c>
      <c r="H15" s="39">
        <f t="shared" si="1"/>
        <v>1.1357999999999999</v>
      </c>
      <c r="I15" s="71">
        <f>F15/F93</f>
        <v>2.9368697959516088E-4</v>
      </c>
      <c r="J15" s="72">
        <f>F15/F92</f>
        <v>5.8786696302727472E-4</v>
      </c>
    </row>
    <row r="16" spans="1:10" s="6" customFormat="1" ht="51.75" customHeight="1" x14ac:dyDescent="0.35">
      <c r="A16" s="32">
        <v>13000000</v>
      </c>
      <c r="B16" s="33" t="s">
        <v>12</v>
      </c>
      <c r="C16" s="34">
        <v>14000</v>
      </c>
      <c r="D16" s="101">
        <v>14</v>
      </c>
      <c r="E16" s="101">
        <v>7</v>
      </c>
      <c r="F16" s="101">
        <v>49.356130000000014</v>
      </c>
      <c r="G16" s="61">
        <f t="shared" si="0"/>
        <v>42.356130000000014</v>
      </c>
      <c r="H16" s="35">
        <f t="shared" si="1"/>
        <v>7.0508757142857164</v>
      </c>
      <c r="I16" s="69">
        <f>F16/F93</f>
        <v>4.2540508141709552E-4</v>
      </c>
      <c r="J16" s="70">
        <f>F16/F92</f>
        <v>8.5152427803836868E-4</v>
      </c>
    </row>
    <row r="17" spans="1:10" ht="33" customHeight="1" x14ac:dyDescent="0.35">
      <c r="A17" s="36">
        <v>13010000</v>
      </c>
      <c r="B17" s="37" t="s">
        <v>13</v>
      </c>
      <c r="C17" s="38">
        <v>0</v>
      </c>
      <c r="D17" s="98">
        <v>0</v>
      </c>
      <c r="E17" s="98">
        <v>0</v>
      </c>
      <c r="F17" s="98">
        <v>39.455770000000001</v>
      </c>
      <c r="G17" s="62">
        <f t="shared" si="0"/>
        <v>39.455770000000001</v>
      </c>
      <c r="H17" s="39"/>
      <c r="I17" s="71">
        <f>F17/F93</f>
        <v>3.4007295647418449E-4</v>
      </c>
      <c r="J17" s="72">
        <f>F17/F92</f>
        <v>6.8071678358286834E-4</v>
      </c>
    </row>
    <row r="18" spans="1:10" ht="75.75" customHeight="1" x14ac:dyDescent="0.35">
      <c r="A18" s="36">
        <v>13010100</v>
      </c>
      <c r="B18" s="37" t="s">
        <v>14</v>
      </c>
      <c r="C18" s="38">
        <v>0</v>
      </c>
      <c r="D18" s="98">
        <v>0</v>
      </c>
      <c r="E18" s="98">
        <v>0</v>
      </c>
      <c r="F18" s="98">
        <v>7.7037700000000005</v>
      </c>
      <c r="G18" s="62">
        <f t="shared" si="0"/>
        <v>7.7037700000000005</v>
      </c>
      <c r="H18" s="39"/>
      <c r="I18" s="71">
        <f>F18/F93</f>
        <v>6.6399511146205697E-5</v>
      </c>
      <c r="J18" s="72">
        <f>F18/F92</f>
        <v>1.3291048523098633E-4</v>
      </c>
    </row>
    <row r="19" spans="1:10" ht="97.5" customHeight="1" x14ac:dyDescent="0.35">
      <c r="A19" s="36">
        <v>13010200</v>
      </c>
      <c r="B19" s="37" t="s">
        <v>15</v>
      </c>
      <c r="C19" s="38">
        <v>0</v>
      </c>
      <c r="D19" s="98">
        <v>0</v>
      </c>
      <c r="E19" s="98">
        <v>0</v>
      </c>
      <c r="F19" s="98">
        <v>31.751999999999999</v>
      </c>
      <c r="G19" s="62">
        <f t="shared" si="0"/>
        <v>31.751999999999999</v>
      </c>
      <c r="H19" s="39"/>
      <c r="I19" s="71">
        <f>F19/F93</f>
        <v>2.7367344532797875E-4</v>
      </c>
      <c r="J19" s="72">
        <f>F19/F92</f>
        <v>5.4780629835188201E-4</v>
      </c>
    </row>
    <row r="20" spans="1:10" ht="39" customHeight="1" x14ac:dyDescent="0.35">
      <c r="A20" s="97">
        <v>13020000</v>
      </c>
      <c r="B20" s="37" t="s">
        <v>95</v>
      </c>
      <c r="C20" s="38"/>
      <c r="D20" s="98">
        <v>0</v>
      </c>
      <c r="E20" s="98">
        <v>0</v>
      </c>
      <c r="F20" s="98">
        <v>0.53533000000000008</v>
      </c>
      <c r="G20" s="62">
        <f t="shared" ref="G20:G21" si="2">F20-E20</f>
        <v>0.53533000000000008</v>
      </c>
      <c r="H20" s="39"/>
      <c r="I20" s="71" t="e">
        <f>F20/F94</f>
        <v>#DIV/0!</v>
      </c>
      <c r="J20" s="72">
        <f>F20/F93</f>
        <v>4.6140591297375563E-6</v>
      </c>
    </row>
    <row r="21" spans="1:10" ht="72" customHeight="1" x14ac:dyDescent="0.35">
      <c r="A21" s="97">
        <v>13020400</v>
      </c>
      <c r="B21" s="37" t="s">
        <v>96</v>
      </c>
      <c r="C21" s="38"/>
      <c r="D21" s="98">
        <v>0</v>
      </c>
      <c r="E21" s="98">
        <v>0</v>
      </c>
      <c r="F21" s="98">
        <v>0.53533000000000008</v>
      </c>
      <c r="G21" s="62">
        <f t="shared" si="2"/>
        <v>0.53533000000000008</v>
      </c>
      <c r="H21" s="39"/>
      <c r="I21" s="71" t="e">
        <f>F21/F95</f>
        <v>#DIV/0!</v>
      </c>
      <c r="J21" s="72" t="e">
        <f>F21/F94</f>
        <v>#DIV/0!</v>
      </c>
    </row>
    <row r="22" spans="1:10" ht="50.25" customHeight="1" x14ac:dyDescent="0.35">
      <c r="A22" s="36">
        <v>13030000</v>
      </c>
      <c r="B22" s="37" t="s">
        <v>16</v>
      </c>
      <c r="C22" s="38">
        <v>14000</v>
      </c>
      <c r="D22" s="98">
        <v>14</v>
      </c>
      <c r="E22" s="98">
        <v>7</v>
      </c>
      <c r="F22" s="98">
        <v>8.289299999999999</v>
      </c>
      <c r="G22" s="62">
        <f t="shared" si="0"/>
        <v>1.289299999999999</v>
      </c>
      <c r="H22" s="39">
        <f t="shared" si="1"/>
        <v>1.1841857142857142</v>
      </c>
      <c r="I22" s="71">
        <f>F22/F93</f>
        <v>7.1446248751486972E-5</v>
      </c>
      <c r="J22" s="72">
        <f>F22/F92</f>
        <v>1.430124322539763E-4</v>
      </c>
    </row>
    <row r="23" spans="1:10" ht="50.25" customHeight="1" x14ac:dyDescent="0.35">
      <c r="A23" s="36">
        <v>13030100</v>
      </c>
      <c r="B23" s="37" t="s">
        <v>17</v>
      </c>
      <c r="C23" s="38">
        <v>14000</v>
      </c>
      <c r="D23" s="98">
        <v>14</v>
      </c>
      <c r="E23" s="98">
        <v>7</v>
      </c>
      <c r="F23" s="98">
        <v>8.289299999999999</v>
      </c>
      <c r="G23" s="62">
        <f t="shared" si="0"/>
        <v>1.289299999999999</v>
      </c>
      <c r="H23" s="39">
        <f t="shared" si="1"/>
        <v>1.1841857142857142</v>
      </c>
      <c r="I23" s="71">
        <f>F23/F93</f>
        <v>7.1446248751486972E-5</v>
      </c>
      <c r="J23" s="72">
        <f>F23/F92</f>
        <v>1.430124322539763E-4</v>
      </c>
    </row>
    <row r="24" spans="1:10" ht="30.75" customHeight="1" x14ac:dyDescent="0.35">
      <c r="A24" s="97">
        <v>13040000</v>
      </c>
      <c r="B24" s="95" t="s">
        <v>97</v>
      </c>
      <c r="C24" s="38"/>
      <c r="D24" s="98">
        <v>0</v>
      </c>
      <c r="E24" s="98">
        <v>0</v>
      </c>
      <c r="F24" s="98">
        <v>1.0757300000000001</v>
      </c>
      <c r="G24" s="62"/>
      <c r="H24" s="39"/>
      <c r="I24" s="71"/>
      <c r="J24" s="72"/>
    </row>
    <row r="25" spans="1:10" ht="47.25" customHeight="1" x14ac:dyDescent="0.35">
      <c r="A25" s="97">
        <v>13040100</v>
      </c>
      <c r="B25" s="37" t="s">
        <v>98</v>
      </c>
      <c r="C25" s="96"/>
      <c r="D25" s="98">
        <v>0</v>
      </c>
      <c r="E25" s="98">
        <v>0</v>
      </c>
      <c r="F25" s="98">
        <v>1.0757300000000001</v>
      </c>
      <c r="G25" s="62"/>
      <c r="H25" s="39"/>
      <c r="I25" s="71"/>
      <c r="J25" s="72"/>
    </row>
    <row r="26" spans="1:10" s="7" customFormat="1" ht="24.75" customHeight="1" x14ac:dyDescent="0.2">
      <c r="A26" s="32">
        <v>14000000</v>
      </c>
      <c r="B26" s="40" t="s">
        <v>18</v>
      </c>
      <c r="C26" s="41">
        <v>3500000</v>
      </c>
      <c r="D26" s="101">
        <v>3500</v>
      </c>
      <c r="E26" s="101">
        <v>1750</v>
      </c>
      <c r="F26" s="101">
        <v>1670.28764</v>
      </c>
      <c r="G26" s="61">
        <f t="shared" si="0"/>
        <v>-79.71235999999999</v>
      </c>
      <c r="H26" s="35">
        <f t="shared" si="1"/>
        <v>0.95445007999999998</v>
      </c>
      <c r="I26" s="69">
        <f>F26/F93</f>
        <v>1.4396364736946922E-2</v>
      </c>
      <c r="J26" s="70">
        <f>F26/F92</f>
        <v>2.8816896234923811E-2</v>
      </c>
    </row>
    <row r="27" spans="1:10" ht="48" customHeight="1" x14ac:dyDescent="0.35">
      <c r="A27" s="36">
        <v>14020000</v>
      </c>
      <c r="B27" s="37" t="s">
        <v>19</v>
      </c>
      <c r="C27" s="38">
        <v>600000</v>
      </c>
      <c r="D27" s="98">
        <v>600</v>
      </c>
      <c r="E27" s="98">
        <v>300</v>
      </c>
      <c r="F27" s="98">
        <v>274.93371000000002</v>
      </c>
      <c r="G27" s="62">
        <f t="shared" si="0"/>
        <v>-25.066289999999981</v>
      </c>
      <c r="H27" s="39">
        <f t="shared" si="1"/>
        <v>0.91644570000000003</v>
      </c>
      <c r="I27" s="71"/>
      <c r="J27" s="72"/>
    </row>
    <row r="28" spans="1:10" ht="23.25" x14ac:dyDescent="0.35">
      <c r="A28" s="36">
        <v>14021900</v>
      </c>
      <c r="B28" s="37" t="s">
        <v>20</v>
      </c>
      <c r="C28" s="38">
        <v>600000</v>
      </c>
      <c r="D28" s="98">
        <v>600</v>
      </c>
      <c r="E28" s="98">
        <v>300</v>
      </c>
      <c r="F28" s="98">
        <v>274.93371000000002</v>
      </c>
      <c r="G28" s="62">
        <f t="shared" si="0"/>
        <v>-25.066289999999981</v>
      </c>
      <c r="H28" s="39">
        <f t="shared" si="1"/>
        <v>0.91644570000000003</v>
      </c>
      <c r="I28" s="71"/>
      <c r="J28" s="72"/>
    </row>
    <row r="29" spans="1:10" ht="48.75" customHeight="1" x14ac:dyDescent="0.35">
      <c r="A29" s="36">
        <v>14030000</v>
      </c>
      <c r="B29" s="37" t="s">
        <v>21</v>
      </c>
      <c r="C29" s="38">
        <v>2000000</v>
      </c>
      <c r="D29" s="98">
        <v>2000</v>
      </c>
      <c r="E29" s="98">
        <v>1000</v>
      </c>
      <c r="F29" s="98">
        <v>933.72699</v>
      </c>
      <c r="G29" s="62">
        <f t="shared" si="0"/>
        <v>-66.273009999999999</v>
      </c>
      <c r="H29" s="39">
        <f t="shared" si="1"/>
        <v>0.93372699000000003</v>
      </c>
      <c r="I29" s="71"/>
      <c r="J29" s="72"/>
    </row>
    <row r="30" spans="1:10" ht="23.25" x14ac:dyDescent="0.35">
      <c r="A30" s="36">
        <v>14031900</v>
      </c>
      <c r="B30" s="37" t="s">
        <v>20</v>
      </c>
      <c r="C30" s="38">
        <v>2000000</v>
      </c>
      <c r="D30" s="98">
        <v>2000</v>
      </c>
      <c r="E30" s="98">
        <v>1000</v>
      </c>
      <c r="F30" s="98">
        <v>933.72699</v>
      </c>
      <c r="G30" s="62">
        <f t="shared" si="0"/>
        <v>-66.273009999999999</v>
      </c>
      <c r="H30" s="39">
        <f t="shared" si="1"/>
        <v>0.93372699000000003</v>
      </c>
      <c r="I30" s="71"/>
      <c r="J30" s="72"/>
    </row>
    <row r="31" spans="1:10" ht="51.75" customHeight="1" x14ac:dyDescent="0.35">
      <c r="A31" s="36">
        <v>14040000</v>
      </c>
      <c r="B31" s="37" t="s">
        <v>22</v>
      </c>
      <c r="C31" s="38">
        <v>900000</v>
      </c>
      <c r="D31" s="98">
        <v>900</v>
      </c>
      <c r="E31" s="98">
        <v>450</v>
      </c>
      <c r="F31" s="98">
        <v>461.62693999999999</v>
      </c>
      <c r="G31" s="62">
        <f t="shared" si="0"/>
        <v>11.626939999999991</v>
      </c>
      <c r="H31" s="39">
        <f t="shared" si="1"/>
        <v>1.0258376444444444</v>
      </c>
      <c r="I31" s="71">
        <f>F31/F93</f>
        <v>3.978805591018271E-3</v>
      </c>
      <c r="J31" s="72">
        <f>F31/F92</f>
        <v>7.964290287884427E-3</v>
      </c>
    </row>
    <row r="32" spans="1:10" s="6" customFormat="1" ht="46.5" customHeight="1" x14ac:dyDescent="0.35">
      <c r="A32" s="32">
        <v>18000000</v>
      </c>
      <c r="B32" s="33" t="s">
        <v>23</v>
      </c>
      <c r="C32" s="34">
        <v>38461000</v>
      </c>
      <c r="D32" s="101">
        <v>38461</v>
      </c>
      <c r="E32" s="101">
        <v>14351.3</v>
      </c>
      <c r="F32" s="101">
        <v>17556.164369999999</v>
      </c>
      <c r="G32" s="61">
        <f t="shared" si="0"/>
        <v>3204.8643699999993</v>
      </c>
      <c r="H32" s="35">
        <f t="shared" si="1"/>
        <v>1.223315265516016</v>
      </c>
      <c r="I32" s="69">
        <f>F32/F93</f>
        <v>0.15131821585670835</v>
      </c>
      <c r="J32" s="72">
        <f>F32/F92</f>
        <v>0.30289044522508501</v>
      </c>
    </row>
    <row r="33" spans="1:14" ht="20.25" customHeight="1" x14ac:dyDescent="0.35">
      <c r="A33" s="36">
        <v>18010000</v>
      </c>
      <c r="B33" s="37" t="s">
        <v>24</v>
      </c>
      <c r="C33" s="38">
        <v>12619000</v>
      </c>
      <c r="D33" s="98">
        <v>12619</v>
      </c>
      <c r="E33" s="98">
        <v>3732.3</v>
      </c>
      <c r="F33" s="98">
        <v>5556.93451</v>
      </c>
      <c r="G33" s="62">
        <f t="shared" si="0"/>
        <v>1824.6345099999999</v>
      </c>
      <c r="H33" s="39">
        <f t="shared" si="1"/>
        <v>1.4888767006939421</v>
      </c>
      <c r="I33" s="71">
        <f>F33/F93</f>
        <v>4.7895736105241983E-2</v>
      </c>
      <c r="J33" s="72">
        <f>F33/F92</f>
        <v>9.5871873397169599E-2</v>
      </c>
    </row>
    <row r="34" spans="1:14" ht="73.5" customHeight="1" x14ac:dyDescent="0.35">
      <c r="A34" s="36">
        <v>18010100</v>
      </c>
      <c r="B34" s="37" t="s">
        <v>25</v>
      </c>
      <c r="C34" s="38">
        <v>71000</v>
      </c>
      <c r="D34" s="98">
        <v>71</v>
      </c>
      <c r="E34" s="98">
        <v>35.5</v>
      </c>
      <c r="F34" s="98">
        <v>60.833680000000001</v>
      </c>
      <c r="G34" s="62">
        <f t="shared" si="0"/>
        <v>25.333680000000001</v>
      </c>
      <c r="H34" s="39">
        <f t="shared" si="1"/>
        <v>1.7136247887323943</v>
      </c>
      <c r="I34" s="71">
        <f>F34/F93</f>
        <v>5.2433115386683535E-4</v>
      </c>
      <c r="J34" s="72">
        <f>F34/F92</f>
        <v>1.0495424872739643E-3</v>
      </c>
      <c r="L34" s="56">
        <f>E34+E35+E36+E37</f>
        <v>1047.5</v>
      </c>
      <c r="N34" s="56">
        <f>F34+F35+F36+F37</f>
        <v>1290.7052200000001</v>
      </c>
    </row>
    <row r="35" spans="1:14" ht="69.75" customHeight="1" x14ac:dyDescent="0.35">
      <c r="A35" s="36">
        <v>18010200</v>
      </c>
      <c r="B35" s="37" t="s">
        <v>26</v>
      </c>
      <c r="C35" s="38">
        <v>181000</v>
      </c>
      <c r="D35" s="98">
        <v>181</v>
      </c>
      <c r="E35" s="98">
        <v>90.5</v>
      </c>
      <c r="F35" s="98">
        <v>59.114559999999997</v>
      </c>
      <c r="G35" s="62">
        <f t="shared" si="0"/>
        <v>-31.385440000000003</v>
      </c>
      <c r="H35" s="39">
        <f t="shared" si="1"/>
        <v>0.65319955801104967</v>
      </c>
      <c r="I35" s="71">
        <f>F35/F93</f>
        <v>5.0951389847088435E-4</v>
      </c>
      <c r="J35" s="72">
        <f>F35/F92</f>
        <v>1.0198831031840586E-3</v>
      </c>
    </row>
    <row r="36" spans="1:14" ht="78" customHeight="1" x14ac:dyDescent="0.35">
      <c r="A36" s="36">
        <v>18010300</v>
      </c>
      <c r="B36" s="37" t="s">
        <v>27</v>
      </c>
      <c r="C36" s="38">
        <v>979000</v>
      </c>
      <c r="D36" s="98">
        <v>979</v>
      </c>
      <c r="E36" s="98">
        <v>0</v>
      </c>
      <c r="F36" s="98">
        <v>230.64429999999999</v>
      </c>
      <c r="G36" s="62">
        <f t="shared" si="0"/>
        <v>230.64429999999999</v>
      </c>
      <c r="H36" s="39"/>
      <c r="I36" s="71">
        <f>F36/F93</f>
        <v>1.9879447035229254E-3</v>
      </c>
      <c r="J36" s="72">
        <f>F36/F92</f>
        <v>3.9792265123129557E-3</v>
      </c>
    </row>
    <row r="37" spans="1:14" ht="68.25" customHeight="1" x14ac:dyDescent="0.35">
      <c r="A37" s="36">
        <v>18010400</v>
      </c>
      <c r="B37" s="37" t="s">
        <v>28</v>
      </c>
      <c r="C37" s="38">
        <v>1843000</v>
      </c>
      <c r="D37" s="98">
        <v>1843</v>
      </c>
      <c r="E37" s="98">
        <v>921.5</v>
      </c>
      <c r="F37" s="98">
        <v>940.11268000000007</v>
      </c>
      <c r="G37" s="62">
        <f t="shared" si="0"/>
        <v>18.612680000000069</v>
      </c>
      <c r="H37" s="39">
        <f t="shared" si="1"/>
        <v>1.0201982419967446</v>
      </c>
      <c r="I37" s="71">
        <f>F37/F93</f>
        <v>8.1029187494368743E-3</v>
      </c>
      <c r="J37" s="72">
        <f>F37/F92</f>
        <v>1.6219439634179499E-2</v>
      </c>
    </row>
    <row r="38" spans="1:14" ht="20.25" customHeight="1" x14ac:dyDescent="0.35">
      <c r="A38" s="36">
        <v>18010500</v>
      </c>
      <c r="B38" s="37" t="s">
        <v>29</v>
      </c>
      <c r="C38" s="38">
        <v>794000</v>
      </c>
      <c r="D38" s="98">
        <v>794</v>
      </c>
      <c r="E38" s="98">
        <v>397</v>
      </c>
      <c r="F38" s="98">
        <v>683.60410999999999</v>
      </c>
      <c r="G38" s="62">
        <f t="shared" si="0"/>
        <v>286.60410999999999</v>
      </c>
      <c r="H38" s="39">
        <f t="shared" si="1"/>
        <v>1.721924710327456</v>
      </c>
      <c r="I38" s="71">
        <f>F38/F93</f>
        <v>5.8920474938292571E-3</v>
      </c>
      <c r="J38" s="72">
        <f>F38/F92</f>
        <v>1.1793985797342931E-2</v>
      </c>
      <c r="L38" s="56">
        <f>E38+E39+E40+E41</f>
        <v>2594</v>
      </c>
      <c r="M38" s="56">
        <f>F38+F39+F40+F41</f>
        <v>4153.2642899999992</v>
      </c>
    </row>
    <row r="39" spans="1:14" ht="20.25" customHeight="1" x14ac:dyDescent="0.35">
      <c r="A39" s="36">
        <v>18010600</v>
      </c>
      <c r="B39" s="37" t="s">
        <v>30</v>
      </c>
      <c r="C39" s="38">
        <v>4394000</v>
      </c>
      <c r="D39" s="98">
        <v>4394</v>
      </c>
      <c r="E39" s="98">
        <v>2197</v>
      </c>
      <c r="F39" s="98">
        <v>1780.98648</v>
      </c>
      <c r="G39" s="62">
        <f t="shared" si="0"/>
        <v>-416.01351999999997</v>
      </c>
      <c r="H39" s="39">
        <f t="shared" si="1"/>
        <v>0.81064473372781065</v>
      </c>
      <c r="I39" s="71">
        <f>F39/F93</f>
        <v>1.5350488349211053E-2</v>
      </c>
      <c r="J39" s="72">
        <f>F39/F92</f>
        <v>3.0726745119159366E-2</v>
      </c>
    </row>
    <row r="40" spans="1:14" ht="20.25" customHeight="1" x14ac:dyDescent="0.35">
      <c r="A40" s="36">
        <v>18010700</v>
      </c>
      <c r="B40" s="37" t="s">
        <v>31</v>
      </c>
      <c r="C40" s="38">
        <v>1200000</v>
      </c>
      <c r="D40" s="98">
        <v>1200</v>
      </c>
      <c r="E40" s="98">
        <v>0</v>
      </c>
      <c r="F40" s="98">
        <v>79.833190000000002</v>
      </c>
      <c r="G40" s="62">
        <f t="shared" si="0"/>
        <v>79.833190000000002</v>
      </c>
      <c r="H40" s="39"/>
      <c r="I40" s="71">
        <f>F40/F93</f>
        <v>6.8808970013930278E-4</v>
      </c>
      <c r="J40" s="72">
        <f>F40/F92</f>
        <v>1.3773344765533662E-3</v>
      </c>
    </row>
    <row r="41" spans="1:14" ht="20.25" customHeight="1" x14ac:dyDescent="0.35">
      <c r="A41" s="36">
        <v>18010900</v>
      </c>
      <c r="B41" s="37" t="s">
        <v>32</v>
      </c>
      <c r="C41" s="38">
        <v>2930000</v>
      </c>
      <c r="D41" s="98">
        <v>2930</v>
      </c>
      <c r="E41" s="98">
        <v>0</v>
      </c>
      <c r="F41" s="98">
        <v>1608.84051</v>
      </c>
      <c r="G41" s="62">
        <f t="shared" si="0"/>
        <v>1608.84051</v>
      </c>
      <c r="H41" s="39"/>
      <c r="I41" s="71">
        <f>F41/F93</f>
        <v>1.3866746200394384E-2</v>
      </c>
      <c r="J41" s="72">
        <f>F41/F92</f>
        <v>2.7756770106502078E-2</v>
      </c>
    </row>
    <row r="42" spans="1:14" ht="21.75" customHeight="1" x14ac:dyDescent="0.35">
      <c r="A42" s="36">
        <v>18011100</v>
      </c>
      <c r="B42" s="37" t="s">
        <v>33</v>
      </c>
      <c r="C42" s="38">
        <v>227000</v>
      </c>
      <c r="D42" s="98">
        <v>227</v>
      </c>
      <c r="E42" s="98">
        <v>90.8</v>
      </c>
      <c r="F42" s="98">
        <v>112.965</v>
      </c>
      <c r="G42" s="62">
        <f t="shared" si="0"/>
        <v>22.165000000000006</v>
      </c>
      <c r="H42" s="39">
        <f t="shared" si="1"/>
        <v>1.2441079295154185</v>
      </c>
      <c r="I42" s="71">
        <f>F42/F93</f>
        <v>9.7365585637046871E-4</v>
      </c>
      <c r="J42" s="72">
        <f>F42/F92</f>
        <v>1.9489461606613868E-3</v>
      </c>
    </row>
    <row r="43" spans="1:14" ht="26.25" customHeight="1" x14ac:dyDescent="0.35">
      <c r="A43" s="36">
        <v>18020000</v>
      </c>
      <c r="B43" s="37" t="s">
        <v>34</v>
      </c>
      <c r="C43" s="38">
        <v>7000</v>
      </c>
      <c r="D43" s="98">
        <v>7</v>
      </c>
      <c r="E43" s="98">
        <v>3.5</v>
      </c>
      <c r="F43" s="98">
        <v>0</v>
      </c>
      <c r="G43" s="62">
        <f t="shared" si="0"/>
        <v>-3.5</v>
      </c>
      <c r="H43" s="39">
        <f t="shared" si="1"/>
        <v>0</v>
      </c>
      <c r="I43" s="71"/>
      <c r="J43" s="72"/>
    </row>
    <row r="44" spans="1:14" ht="46.5" customHeight="1" x14ac:dyDescent="0.35">
      <c r="A44" s="36">
        <v>18020100</v>
      </c>
      <c r="B44" s="37" t="s">
        <v>35</v>
      </c>
      <c r="C44" s="38">
        <v>7000</v>
      </c>
      <c r="D44" s="98">
        <v>7</v>
      </c>
      <c r="E44" s="98">
        <v>3.5</v>
      </c>
      <c r="F44" s="98">
        <v>0</v>
      </c>
      <c r="G44" s="62">
        <f t="shared" si="0"/>
        <v>-3.5</v>
      </c>
      <c r="H44" s="39">
        <f t="shared" si="1"/>
        <v>0</v>
      </c>
      <c r="I44" s="71"/>
      <c r="J44" s="72"/>
    </row>
    <row r="45" spans="1:14" ht="20.25" customHeight="1" x14ac:dyDescent="0.35">
      <c r="A45" s="36">
        <v>18050000</v>
      </c>
      <c r="B45" s="37" t="s">
        <v>36</v>
      </c>
      <c r="C45" s="38">
        <v>25835000</v>
      </c>
      <c r="D45" s="98">
        <v>25835</v>
      </c>
      <c r="E45" s="98">
        <v>10615.5</v>
      </c>
      <c r="F45" s="98">
        <v>11999.229859999999</v>
      </c>
      <c r="G45" s="62">
        <f t="shared" si="0"/>
        <v>1383.7298599999995</v>
      </c>
      <c r="H45" s="39">
        <f t="shared" si="1"/>
        <v>1.1303499467759408</v>
      </c>
      <c r="I45" s="71">
        <f>F45/F93</f>
        <v>0.10342247975146637</v>
      </c>
      <c r="J45" s="72">
        <f>F45/F92</f>
        <v>0.20701857182791544</v>
      </c>
    </row>
    <row r="46" spans="1:14" ht="20.25" customHeight="1" x14ac:dyDescent="0.35">
      <c r="A46" s="36">
        <v>18050300</v>
      </c>
      <c r="B46" s="37" t="s">
        <v>37</v>
      </c>
      <c r="C46" s="38">
        <v>365000</v>
      </c>
      <c r="D46" s="98">
        <v>365</v>
      </c>
      <c r="E46" s="98">
        <v>182.5</v>
      </c>
      <c r="F46" s="98">
        <v>125.97167</v>
      </c>
      <c r="G46" s="62">
        <f t="shared" si="0"/>
        <v>-56.528329999999997</v>
      </c>
      <c r="H46" s="39">
        <f t="shared" si="1"/>
        <v>0.69025572602739727</v>
      </c>
      <c r="I46" s="71">
        <f>F46/F93</f>
        <v>1.0857615565198785E-3</v>
      </c>
      <c r="J46" s="72">
        <f>F46/F92</f>
        <v>2.1733457495560853E-3</v>
      </c>
    </row>
    <row r="47" spans="1:14" ht="20.25" customHeight="1" x14ac:dyDescent="0.35">
      <c r="A47" s="36">
        <v>18050400</v>
      </c>
      <c r="B47" s="37" t="s">
        <v>38</v>
      </c>
      <c r="C47" s="38">
        <v>11370000</v>
      </c>
      <c r="D47" s="98">
        <v>11370</v>
      </c>
      <c r="E47" s="98">
        <v>5748</v>
      </c>
      <c r="F47" s="98">
        <v>6553.2868399999998</v>
      </c>
      <c r="G47" s="62">
        <f t="shared" si="0"/>
        <v>805.28683999999976</v>
      </c>
      <c r="H47" s="39">
        <f t="shared" si="1"/>
        <v>1.1400986151704939</v>
      </c>
      <c r="I47" s="71">
        <f>F47/F93</f>
        <v>5.6483389636095449E-2</v>
      </c>
      <c r="J47" s="72">
        <f>F47/F92</f>
        <v>0.11306159630443757</v>
      </c>
    </row>
    <row r="48" spans="1:14" ht="92.25" customHeight="1" thickBot="1" x14ac:dyDescent="0.4">
      <c r="A48" s="36">
        <v>18050500</v>
      </c>
      <c r="B48" s="37" t="s">
        <v>39</v>
      </c>
      <c r="C48" s="38">
        <v>14100000</v>
      </c>
      <c r="D48" s="102">
        <v>14100</v>
      </c>
      <c r="E48" s="102">
        <v>4685</v>
      </c>
      <c r="F48" s="102">
        <v>5319.9713499999998</v>
      </c>
      <c r="G48" s="80">
        <f t="shared" si="0"/>
        <v>634.9713499999998</v>
      </c>
      <c r="H48" s="39">
        <f t="shared" si="1"/>
        <v>1.1355328388473853</v>
      </c>
      <c r="I48" s="39">
        <f>F48/F93</f>
        <v>4.5853328558851048E-2</v>
      </c>
      <c r="J48" s="72">
        <f>F48/F92</f>
        <v>9.1783629773921779E-2</v>
      </c>
    </row>
    <row r="49" spans="1:10" s="1" customFormat="1" ht="21" customHeight="1" thickBot="1" x14ac:dyDescent="0.35">
      <c r="A49" s="16">
        <v>20000000</v>
      </c>
      <c r="B49" s="25" t="s">
        <v>40</v>
      </c>
      <c r="C49" s="26">
        <v>2145850</v>
      </c>
      <c r="D49" s="100">
        <v>2145.85</v>
      </c>
      <c r="E49" s="100">
        <v>1068.8240000000001</v>
      </c>
      <c r="F49" s="100">
        <v>1629.3969</v>
      </c>
      <c r="G49" s="79">
        <f t="shared" si="0"/>
        <v>560.57289999999989</v>
      </c>
      <c r="H49" s="27">
        <f t="shared" si="1"/>
        <v>1.5244763403516386</v>
      </c>
      <c r="I49" s="65">
        <f>F49/F93</f>
        <v>1.4043923640392041E-2</v>
      </c>
      <c r="J49" s="66">
        <f>F49/F92</f>
        <v>2.811142240914058E-2</v>
      </c>
    </row>
    <row r="50" spans="1:10" s="6" customFormat="1" ht="40.5" customHeight="1" x14ac:dyDescent="0.35">
      <c r="A50" s="42">
        <v>21000000</v>
      </c>
      <c r="B50" s="43" t="s">
        <v>41</v>
      </c>
      <c r="C50" s="44">
        <v>20200</v>
      </c>
      <c r="D50" s="103">
        <v>20.2</v>
      </c>
      <c r="E50" s="103">
        <v>6</v>
      </c>
      <c r="F50" s="103">
        <v>199.17877999999999</v>
      </c>
      <c r="G50" s="63">
        <f t="shared" si="0"/>
        <v>193.17877999999999</v>
      </c>
      <c r="H50" s="45"/>
      <c r="I50" s="73">
        <f>F50/F93</f>
        <v>1.7167404559972131E-3</v>
      </c>
      <c r="J50" s="74">
        <f>F50/F92</f>
        <v>3.4363627545365288E-3</v>
      </c>
    </row>
    <row r="51" spans="1:10" ht="144.75" customHeight="1" x14ac:dyDescent="0.35">
      <c r="A51" s="36">
        <v>21010000</v>
      </c>
      <c r="B51" s="37" t="s">
        <v>83</v>
      </c>
      <c r="C51" s="38">
        <v>20200</v>
      </c>
      <c r="D51" s="98">
        <v>20.2</v>
      </c>
      <c r="E51" s="98">
        <v>6</v>
      </c>
      <c r="F51" s="98">
        <v>3.6560000000000001</v>
      </c>
      <c r="G51" s="62">
        <f t="shared" si="0"/>
        <v>-2.3439999999999999</v>
      </c>
      <c r="H51" s="39"/>
      <c r="I51" s="71"/>
      <c r="J51" s="72"/>
    </row>
    <row r="52" spans="1:10" ht="84" customHeight="1" x14ac:dyDescent="0.35">
      <c r="A52" s="36">
        <v>21010300</v>
      </c>
      <c r="B52" s="37" t="s">
        <v>42</v>
      </c>
      <c r="C52" s="38">
        <v>20200</v>
      </c>
      <c r="D52" s="98">
        <v>20.2</v>
      </c>
      <c r="E52" s="98">
        <v>6</v>
      </c>
      <c r="F52" s="98">
        <v>3.6560000000000001</v>
      </c>
      <c r="G52" s="62">
        <f t="shared" si="0"/>
        <v>-2.3439999999999999</v>
      </c>
      <c r="H52" s="39"/>
      <c r="I52" s="71"/>
      <c r="J52" s="72"/>
    </row>
    <row r="53" spans="1:10" ht="20.25" customHeight="1" x14ac:dyDescent="0.35">
      <c r="A53" s="36">
        <v>21080000</v>
      </c>
      <c r="B53" s="37" t="s">
        <v>43</v>
      </c>
      <c r="C53" s="38">
        <v>0</v>
      </c>
      <c r="D53" s="98">
        <v>0</v>
      </c>
      <c r="E53" s="98">
        <v>0</v>
      </c>
      <c r="F53" s="98">
        <v>195.52278000000001</v>
      </c>
      <c r="G53" s="62">
        <f t="shared" si="0"/>
        <v>195.52278000000001</v>
      </c>
      <c r="H53" s="39"/>
      <c r="I53" s="71">
        <f>F53/F93</f>
        <v>1.6852290514835105E-3</v>
      </c>
      <c r="J53" s="72">
        <f>F53/F92</f>
        <v>3.3732870482259193E-3</v>
      </c>
    </row>
    <row r="54" spans="1:10" ht="137.25" customHeight="1" x14ac:dyDescent="0.35">
      <c r="A54" s="36">
        <v>21080900</v>
      </c>
      <c r="B54" s="37" t="s">
        <v>44</v>
      </c>
      <c r="C54" s="38">
        <v>0</v>
      </c>
      <c r="D54" s="98">
        <v>0</v>
      </c>
      <c r="E54" s="98">
        <v>0</v>
      </c>
      <c r="F54" s="98">
        <v>15.43</v>
      </c>
      <c r="G54" s="62">
        <f t="shared" si="0"/>
        <v>15.43</v>
      </c>
      <c r="H54" s="39"/>
      <c r="I54" s="71">
        <f>F54/F93</f>
        <v>1.3299260712429806E-4</v>
      </c>
      <c r="J54" s="72">
        <f>F54/F92</f>
        <v>2.662084650910034E-4</v>
      </c>
    </row>
    <row r="55" spans="1:10" ht="21.75" customHeight="1" x14ac:dyDescent="0.35">
      <c r="A55" s="36">
        <v>21081100</v>
      </c>
      <c r="B55" s="37" t="s">
        <v>45</v>
      </c>
      <c r="C55" s="38">
        <v>0</v>
      </c>
      <c r="D55" s="98">
        <v>0</v>
      </c>
      <c r="E55" s="98">
        <v>0</v>
      </c>
      <c r="F55" s="98">
        <v>138.25390999999999</v>
      </c>
      <c r="G55" s="62">
        <f t="shared" si="0"/>
        <v>138.25390999999999</v>
      </c>
      <c r="H55" s="39"/>
      <c r="I55" s="71">
        <f>F55/F93</f>
        <v>1.1916233270270942E-3</v>
      </c>
      <c r="J55" s="72">
        <f>F55/F92</f>
        <v>2.3852469976623279E-3</v>
      </c>
    </row>
    <row r="56" spans="1:10" ht="69.75" customHeight="1" x14ac:dyDescent="0.35">
      <c r="A56" s="36">
        <v>21081500</v>
      </c>
      <c r="B56" s="37" t="s">
        <v>46</v>
      </c>
      <c r="C56" s="38">
        <v>0</v>
      </c>
      <c r="D56" s="98">
        <v>0</v>
      </c>
      <c r="E56" s="98">
        <v>0</v>
      </c>
      <c r="F56" s="98">
        <v>11</v>
      </c>
      <c r="G56" s="62">
        <f t="shared" si="0"/>
        <v>11</v>
      </c>
      <c r="H56" s="39"/>
      <c r="I56" s="71">
        <f>F56/F93</f>
        <v>9.4810024521534592E-5</v>
      </c>
      <c r="J56" s="72">
        <f>F56/F92</f>
        <v>1.8977920388859606E-4</v>
      </c>
    </row>
    <row r="57" spans="1:10" ht="39" customHeight="1" x14ac:dyDescent="0.35">
      <c r="A57" s="36">
        <v>21081700</v>
      </c>
      <c r="B57" s="46" t="s">
        <v>47</v>
      </c>
      <c r="C57" s="38">
        <v>0</v>
      </c>
      <c r="D57" s="98">
        <v>0</v>
      </c>
      <c r="E57" s="98">
        <v>0</v>
      </c>
      <c r="F57" s="98">
        <v>30.83887</v>
      </c>
      <c r="G57" s="62">
        <f t="shared" si="0"/>
        <v>30.83887</v>
      </c>
      <c r="H57" s="39"/>
      <c r="I57" s="71">
        <f>F57/F93</f>
        <v>2.6580309281058344E-4</v>
      </c>
      <c r="J57" s="72">
        <f>F57/F92</f>
        <v>5.3205238158399171E-4</v>
      </c>
    </row>
    <row r="58" spans="1:10" s="6" customFormat="1" ht="45" customHeight="1" x14ac:dyDescent="0.35">
      <c r="A58" s="32">
        <v>22000000</v>
      </c>
      <c r="B58" s="33" t="s">
        <v>48</v>
      </c>
      <c r="C58" s="34">
        <v>2125650</v>
      </c>
      <c r="D58" s="101">
        <v>2125.65</v>
      </c>
      <c r="E58" s="101">
        <v>1062.8240000000001</v>
      </c>
      <c r="F58" s="101">
        <v>1349.97363</v>
      </c>
      <c r="G58" s="61">
        <f t="shared" si="0"/>
        <v>287.14962999999989</v>
      </c>
      <c r="H58" s="35">
        <f t="shared" si="1"/>
        <v>1.2701760874801471</v>
      </c>
      <c r="I58" s="69">
        <f>F58/F93</f>
        <v>1.1635548451247733E-2</v>
      </c>
      <c r="J58" s="70">
        <f>F58/F92</f>
        <v>2.3290629161090738E-2</v>
      </c>
    </row>
    <row r="59" spans="1:10" ht="26.25" customHeight="1" x14ac:dyDescent="0.35">
      <c r="A59" s="36">
        <v>22010000</v>
      </c>
      <c r="B59" s="37" t="s">
        <v>49</v>
      </c>
      <c r="C59" s="38">
        <v>2015000</v>
      </c>
      <c r="D59" s="98">
        <v>2015</v>
      </c>
      <c r="E59" s="98">
        <v>1007.5</v>
      </c>
      <c r="F59" s="98">
        <v>1314.96884</v>
      </c>
      <c r="G59" s="62">
        <f t="shared" si="0"/>
        <v>307.46884</v>
      </c>
      <c r="H59" s="39">
        <f t="shared" si="1"/>
        <v>1.3051799900744416</v>
      </c>
      <c r="I59" s="71">
        <f>F59/F93</f>
        <v>1.1333838905950355E-2</v>
      </c>
      <c r="J59" s="72">
        <f>F59/F92</f>
        <v>2.2686703599410059E-2</v>
      </c>
    </row>
    <row r="60" spans="1:10" ht="72" customHeight="1" x14ac:dyDescent="0.35">
      <c r="A60" s="36">
        <v>22010300</v>
      </c>
      <c r="B60" s="37" t="s">
        <v>50</v>
      </c>
      <c r="C60" s="38">
        <v>40000</v>
      </c>
      <c r="D60" s="98">
        <v>40</v>
      </c>
      <c r="E60" s="98">
        <v>20</v>
      </c>
      <c r="F60" s="98">
        <v>86.317100000000011</v>
      </c>
      <c r="G60" s="62">
        <f t="shared" si="0"/>
        <v>66.317100000000011</v>
      </c>
      <c r="H60" s="39">
        <f t="shared" si="1"/>
        <v>4.3158550000000009</v>
      </c>
      <c r="I60" s="71">
        <f>F60/F93</f>
        <v>7.4397512432979593E-4</v>
      </c>
      <c r="J60" s="72">
        <f>F60/F92</f>
        <v>1.4891991381793034E-3</v>
      </c>
    </row>
    <row r="61" spans="1:10" ht="24" customHeight="1" x14ac:dyDescent="0.35">
      <c r="A61" s="36">
        <v>22012500</v>
      </c>
      <c r="B61" s="37" t="s">
        <v>51</v>
      </c>
      <c r="C61" s="38">
        <v>455000</v>
      </c>
      <c r="D61" s="98">
        <v>455</v>
      </c>
      <c r="E61" s="98">
        <v>227.5</v>
      </c>
      <c r="F61" s="98">
        <v>198.92174000000003</v>
      </c>
      <c r="G61" s="62">
        <f t="shared" si="0"/>
        <v>-28.578259999999972</v>
      </c>
      <c r="H61" s="39">
        <f t="shared" si="1"/>
        <v>0.87438127472527483</v>
      </c>
      <c r="I61" s="71">
        <f>F61/F93</f>
        <v>1.7145250042969393E-3</v>
      </c>
      <c r="J61" s="72">
        <f>F61/F92</f>
        <v>3.4319281321212999E-3</v>
      </c>
    </row>
    <row r="62" spans="1:10" ht="51" customHeight="1" x14ac:dyDescent="0.35">
      <c r="A62" s="36">
        <v>22012600</v>
      </c>
      <c r="B62" s="37" t="s">
        <v>52</v>
      </c>
      <c r="C62" s="38">
        <v>1520000</v>
      </c>
      <c r="D62" s="98">
        <v>1520</v>
      </c>
      <c r="E62" s="98">
        <v>760</v>
      </c>
      <c r="F62" s="98">
        <v>1016.11</v>
      </c>
      <c r="G62" s="62">
        <f t="shared" si="0"/>
        <v>256.11</v>
      </c>
      <c r="H62" s="39">
        <f t="shared" si="1"/>
        <v>1.3369868421052631</v>
      </c>
      <c r="I62" s="71">
        <f>F62/F93</f>
        <v>8.7579467287796833E-3</v>
      </c>
      <c r="J62" s="72">
        <f>F62/F92</f>
        <v>1.7530595169385578E-2</v>
      </c>
    </row>
    <row r="63" spans="1:10" ht="147.75" customHeight="1" x14ac:dyDescent="0.35">
      <c r="A63" s="36">
        <v>22012900</v>
      </c>
      <c r="B63" s="37" t="s">
        <v>84</v>
      </c>
      <c r="C63" s="38">
        <v>0</v>
      </c>
      <c r="D63" s="98">
        <v>0</v>
      </c>
      <c r="E63" s="98">
        <v>0</v>
      </c>
      <c r="F63" s="98">
        <v>13.62</v>
      </c>
      <c r="G63" s="62">
        <f t="shared" si="0"/>
        <v>13.62</v>
      </c>
      <c r="H63" s="39"/>
      <c r="I63" s="71">
        <f>F63/F93</f>
        <v>1.1739204854393647E-4</v>
      </c>
      <c r="J63" s="72">
        <f>F63/F92</f>
        <v>2.3498115972387984E-4</v>
      </c>
    </row>
    <row r="64" spans="1:10" ht="51.75" customHeight="1" x14ac:dyDescent="0.35">
      <c r="A64" s="36">
        <v>22080000</v>
      </c>
      <c r="B64" s="37" t="s">
        <v>53</v>
      </c>
      <c r="C64" s="38">
        <v>28200</v>
      </c>
      <c r="D64" s="98">
        <v>28.2</v>
      </c>
      <c r="E64" s="98">
        <v>14.1</v>
      </c>
      <c r="F64" s="98">
        <v>2.1030000000000002</v>
      </c>
      <c r="G64" s="62">
        <f t="shared" si="0"/>
        <v>-11.997</v>
      </c>
      <c r="H64" s="39">
        <f t="shared" si="1"/>
        <v>0.14914893617021277</v>
      </c>
      <c r="I64" s="71">
        <f>F64/F93</f>
        <v>1.8125952869889753E-5</v>
      </c>
      <c r="J64" s="72">
        <f>F64/F92</f>
        <v>3.628233325251978E-5</v>
      </c>
    </row>
    <row r="65" spans="1:10" ht="90" customHeight="1" x14ac:dyDescent="0.35">
      <c r="A65" s="36">
        <v>22080400</v>
      </c>
      <c r="B65" s="37" t="s">
        <v>54</v>
      </c>
      <c r="C65" s="38">
        <v>28200</v>
      </c>
      <c r="D65" s="98">
        <v>28.2</v>
      </c>
      <c r="E65" s="98">
        <v>14.1</v>
      </c>
      <c r="F65" s="98">
        <v>2.1030000000000002</v>
      </c>
      <c r="G65" s="62">
        <f t="shared" si="0"/>
        <v>-11.997</v>
      </c>
      <c r="H65" s="39">
        <f t="shared" si="1"/>
        <v>0.14914893617021277</v>
      </c>
      <c r="I65" s="71">
        <f>F65/F93</f>
        <v>1.8125952869889753E-5</v>
      </c>
      <c r="J65" s="72">
        <f>F65/F92</f>
        <v>3.628233325251978E-5</v>
      </c>
    </row>
    <row r="66" spans="1:10" ht="33" customHeight="1" x14ac:dyDescent="0.35">
      <c r="A66" s="36">
        <v>22090000</v>
      </c>
      <c r="B66" s="37" t="s">
        <v>55</v>
      </c>
      <c r="C66" s="38">
        <v>82450</v>
      </c>
      <c r="D66" s="98">
        <v>82.45</v>
      </c>
      <c r="E66" s="98">
        <v>41.223999999999997</v>
      </c>
      <c r="F66" s="98">
        <v>32.901789999999998</v>
      </c>
      <c r="G66" s="62">
        <f t="shared" si="0"/>
        <v>-8.3222099999999983</v>
      </c>
      <c r="H66" s="39">
        <f t="shared" si="1"/>
        <v>0.79812221036289543</v>
      </c>
      <c r="I66" s="71">
        <f>F66/F93</f>
        <v>2.8358359242748924E-4</v>
      </c>
      <c r="J66" s="72">
        <f>F66/F92</f>
        <v>5.6764322842816099E-4</v>
      </c>
    </row>
    <row r="67" spans="1:10" ht="78" customHeight="1" x14ac:dyDescent="0.35">
      <c r="A67" s="36">
        <v>22090100</v>
      </c>
      <c r="B67" s="37" t="s">
        <v>56</v>
      </c>
      <c r="C67" s="38">
        <v>77600</v>
      </c>
      <c r="D67" s="98">
        <v>77.599999999999994</v>
      </c>
      <c r="E67" s="98">
        <v>38.799999999999997</v>
      </c>
      <c r="F67" s="98">
        <v>30.520889999999998</v>
      </c>
      <c r="G67" s="62">
        <f t="shared" si="0"/>
        <v>-8.2791099999999993</v>
      </c>
      <c r="H67" s="39">
        <f t="shared" si="1"/>
        <v>0.78662087628865984</v>
      </c>
      <c r="I67" s="71">
        <f>F67/F93</f>
        <v>2.6306239357445997E-4</v>
      </c>
      <c r="J67" s="72">
        <f>F67/F92</f>
        <v>5.2656638237921934E-4</v>
      </c>
    </row>
    <row r="68" spans="1:10" ht="30" customHeight="1" x14ac:dyDescent="0.35">
      <c r="A68" s="89">
        <v>22090200</v>
      </c>
      <c r="B68" s="58" t="s">
        <v>91</v>
      </c>
      <c r="C68" s="38"/>
      <c r="D68" s="98">
        <v>0</v>
      </c>
      <c r="E68" s="98">
        <v>0</v>
      </c>
      <c r="F68" s="98">
        <v>1.7000000000000001E-2</v>
      </c>
      <c r="G68" s="62">
        <f t="shared" ref="G68:G74" si="3">F68-E68</f>
        <v>1.7000000000000001E-2</v>
      </c>
      <c r="H68" s="39" t="e">
        <f t="shared" ref="H68" si="4">F68/E68</f>
        <v>#DIV/0!</v>
      </c>
      <c r="I68" s="71">
        <f>F68/F92</f>
        <v>2.9329513328237573E-7</v>
      </c>
      <c r="J68" s="72">
        <f>F68/F91</f>
        <v>2.5894897182025897E-5</v>
      </c>
    </row>
    <row r="69" spans="1:10" ht="72.75" customHeight="1" x14ac:dyDescent="0.35">
      <c r="A69" s="36">
        <v>22090400</v>
      </c>
      <c r="B69" s="37" t="s">
        <v>57</v>
      </c>
      <c r="C69" s="38">
        <v>4850</v>
      </c>
      <c r="D69" s="98">
        <v>4.8499999999999996</v>
      </c>
      <c r="E69" s="98">
        <v>2.4239999999999999</v>
      </c>
      <c r="F69" s="98">
        <v>2.3639000000000001</v>
      </c>
      <c r="G69" s="61">
        <f t="shared" si="3"/>
        <v>-6.009999999999982E-2</v>
      </c>
      <c r="H69" s="39">
        <f t="shared" si="1"/>
        <v>0.97520627062706278</v>
      </c>
      <c r="I69" s="71">
        <f>F69/F93</f>
        <v>2.0374674269677786E-5</v>
      </c>
      <c r="J69" s="72">
        <f>F69/F92</f>
        <v>4.0783550915659296E-5</v>
      </c>
    </row>
    <row r="70" spans="1:10" s="6" customFormat="1" ht="27" customHeight="1" x14ac:dyDescent="0.35">
      <c r="A70" s="32">
        <v>24000000</v>
      </c>
      <c r="B70" s="33" t="s">
        <v>58</v>
      </c>
      <c r="C70" s="34">
        <v>0</v>
      </c>
      <c r="D70" s="98">
        <v>0</v>
      </c>
      <c r="E70" s="98">
        <v>0</v>
      </c>
      <c r="F70" s="98">
        <v>80.244489999999985</v>
      </c>
      <c r="G70" s="62">
        <f t="shared" si="3"/>
        <v>80.244489999999985</v>
      </c>
      <c r="H70" s="35"/>
      <c r="I70" s="69">
        <f>F70/F93</f>
        <v>6.9163473314709425E-4</v>
      </c>
      <c r="J70" s="70">
        <f>F70/F92</f>
        <v>1.3844304935133095E-3</v>
      </c>
    </row>
    <row r="71" spans="1:10" ht="32.25" customHeight="1" x14ac:dyDescent="0.35">
      <c r="A71" s="36">
        <v>24060000</v>
      </c>
      <c r="B71" s="37" t="s">
        <v>43</v>
      </c>
      <c r="C71" s="38">
        <v>0</v>
      </c>
      <c r="D71" s="98">
        <v>0</v>
      </c>
      <c r="E71" s="98">
        <v>0</v>
      </c>
      <c r="F71" s="98">
        <v>80.244489999999985</v>
      </c>
      <c r="G71" s="62">
        <f t="shared" si="3"/>
        <v>80.244489999999985</v>
      </c>
      <c r="H71" s="39"/>
      <c r="I71" s="71">
        <f>F71/F93</f>
        <v>6.9163473314709425E-4</v>
      </c>
      <c r="J71" s="72">
        <f>F71/F92</f>
        <v>1.3844304935133095E-3</v>
      </c>
    </row>
    <row r="72" spans="1:10" ht="35.25" customHeight="1" x14ac:dyDescent="0.35">
      <c r="A72" s="36">
        <v>24060300</v>
      </c>
      <c r="B72" s="37" t="s">
        <v>43</v>
      </c>
      <c r="C72" s="38">
        <v>0</v>
      </c>
      <c r="D72" s="98">
        <v>0</v>
      </c>
      <c r="E72" s="98">
        <v>0</v>
      </c>
      <c r="F72" s="98">
        <v>51.882839999999995</v>
      </c>
      <c r="G72" s="62">
        <f t="shared" si="3"/>
        <v>51.882839999999995</v>
      </c>
      <c r="H72" s="39"/>
      <c r="I72" s="71">
        <f>F72/F93</f>
        <v>4.4718303024062324E-4</v>
      </c>
      <c r="J72" s="72">
        <f>F72/F92</f>
        <v>8.9511673369812781E-4</v>
      </c>
    </row>
    <row r="73" spans="1:10" ht="141.75" customHeight="1" x14ac:dyDescent="0.35">
      <c r="A73" s="90">
        <v>24062200</v>
      </c>
      <c r="B73" s="76" t="s">
        <v>92</v>
      </c>
      <c r="C73" s="38"/>
      <c r="D73" s="98">
        <v>0</v>
      </c>
      <c r="E73" s="98">
        <v>0</v>
      </c>
      <c r="F73" s="98">
        <v>28.361650000000001</v>
      </c>
      <c r="G73" s="62">
        <f t="shared" ref="G73" si="5">F73-E73</f>
        <v>28.361650000000001</v>
      </c>
      <c r="H73" s="39"/>
      <c r="I73" s="71">
        <f>F73/F92</f>
        <v>4.8931375981518192E-4</v>
      </c>
      <c r="J73" s="72">
        <f>G73/G92</f>
        <v>4.1484113362400708E-3</v>
      </c>
    </row>
    <row r="74" spans="1:10" s="1" customFormat="1" ht="34.5" customHeight="1" x14ac:dyDescent="0.3">
      <c r="A74" s="47">
        <v>30000000</v>
      </c>
      <c r="B74" s="48" t="s">
        <v>59</v>
      </c>
      <c r="C74" s="49">
        <v>0</v>
      </c>
      <c r="D74" s="104">
        <v>0</v>
      </c>
      <c r="E74" s="104">
        <v>0</v>
      </c>
      <c r="F74" s="104">
        <v>0.65</v>
      </c>
      <c r="G74" s="64">
        <f t="shared" si="3"/>
        <v>0.65</v>
      </c>
      <c r="H74" s="50"/>
      <c r="I74" s="75">
        <f>F74/F93</f>
        <v>5.6024105399088623E-6</v>
      </c>
      <c r="J74" s="72">
        <f>F74/F92</f>
        <v>1.1214225684326131E-5</v>
      </c>
    </row>
    <row r="75" spans="1:10" s="3" customFormat="1" ht="33" customHeight="1" x14ac:dyDescent="0.35">
      <c r="A75" s="36">
        <v>31000000</v>
      </c>
      <c r="B75" s="51" t="s">
        <v>60</v>
      </c>
      <c r="C75" s="52">
        <v>0</v>
      </c>
      <c r="D75" s="98">
        <v>0</v>
      </c>
      <c r="E75" s="98">
        <v>0</v>
      </c>
      <c r="F75" s="98">
        <v>0.65</v>
      </c>
      <c r="G75" s="62">
        <f t="shared" si="0"/>
        <v>0.65</v>
      </c>
      <c r="H75" s="39"/>
      <c r="I75" s="71">
        <f>F75/F93</f>
        <v>5.6024105399088623E-6</v>
      </c>
      <c r="J75" s="72">
        <f>F75/F92</f>
        <v>1.1214225684326131E-5</v>
      </c>
    </row>
    <row r="76" spans="1:10" ht="95.25" customHeight="1" x14ac:dyDescent="0.35">
      <c r="A76" s="36">
        <v>31010000</v>
      </c>
      <c r="B76" s="37" t="s">
        <v>61</v>
      </c>
      <c r="C76" s="38">
        <v>0</v>
      </c>
      <c r="D76" s="98">
        <v>0</v>
      </c>
      <c r="E76" s="98">
        <v>0</v>
      </c>
      <c r="F76" s="98">
        <v>0.65</v>
      </c>
      <c r="G76" s="62">
        <f t="shared" si="0"/>
        <v>0.65</v>
      </c>
      <c r="H76" s="39"/>
      <c r="I76" s="71">
        <f>F76/F93</f>
        <v>5.6024105399088623E-6</v>
      </c>
      <c r="J76" s="72">
        <f>F76/F92</f>
        <v>1.1214225684326131E-5</v>
      </c>
    </row>
    <row r="77" spans="1:10" ht="96.75" customHeight="1" thickBot="1" x14ac:dyDescent="0.4">
      <c r="A77" s="36">
        <v>31010200</v>
      </c>
      <c r="B77" s="37" t="s">
        <v>62</v>
      </c>
      <c r="C77" s="38">
        <v>0</v>
      </c>
      <c r="D77" s="102">
        <v>0</v>
      </c>
      <c r="E77" s="102">
        <v>0</v>
      </c>
      <c r="F77" s="102">
        <v>0.65</v>
      </c>
      <c r="G77" s="62">
        <f t="shared" si="0"/>
        <v>0.65</v>
      </c>
      <c r="H77" s="39"/>
      <c r="I77" s="39">
        <f>F77/F93</f>
        <v>5.6024105399088623E-6</v>
      </c>
      <c r="J77" s="72">
        <f>F77/F92</f>
        <v>1.1214225684326131E-5</v>
      </c>
    </row>
    <row r="78" spans="1:10" s="1" customFormat="1" ht="30.75" customHeight="1" thickBot="1" x14ac:dyDescent="0.4">
      <c r="A78" s="16">
        <v>40000000</v>
      </c>
      <c r="B78" s="25" t="s">
        <v>63</v>
      </c>
      <c r="C78" s="26">
        <v>98060898</v>
      </c>
      <c r="D78" s="100">
        <v>102421.804</v>
      </c>
      <c r="E78" s="100">
        <v>58059.392999999996</v>
      </c>
      <c r="F78" s="100">
        <v>58059.392999999996</v>
      </c>
      <c r="G78" s="59">
        <f t="shared" ref="G78:G93" si="6">F78-E78</f>
        <v>0</v>
      </c>
      <c r="H78" s="27">
        <f t="shared" ref="H78:H93" si="7">F78/E78</f>
        <v>1</v>
      </c>
      <c r="I78" s="65">
        <f>F78/F93</f>
        <v>0.5004193158214012</v>
      </c>
      <c r="J78" s="53"/>
    </row>
    <row r="79" spans="1:10" s="6" customFormat="1" ht="29.25" customHeight="1" x14ac:dyDescent="0.35">
      <c r="A79" s="42">
        <v>41000000</v>
      </c>
      <c r="B79" s="43" t="s">
        <v>64</v>
      </c>
      <c r="C79" s="44">
        <v>98060898</v>
      </c>
      <c r="D79" s="103">
        <v>102421.804</v>
      </c>
      <c r="E79" s="103">
        <v>58059.392999999996</v>
      </c>
      <c r="F79" s="103">
        <v>58059.392999999996</v>
      </c>
      <c r="G79" s="63">
        <f t="shared" si="6"/>
        <v>0</v>
      </c>
      <c r="H79" s="45">
        <f t="shared" si="7"/>
        <v>1</v>
      </c>
      <c r="I79" s="73">
        <f>F79/F93</f>
        <v>0.5004193158214012</v>
      </c>
      <c r="J79" s="54"/>
    </row>
    <row r="80" spans="1:10" ht="27" customHeight="1" x14ac:dyDescent="0.35">
      <c r="A80" s="36">
        <v>41020000</v>
      </c>
      <c r="B80" s="37" t="s">
        <v>65</v>
      </c>
      <c r="C80" s="38">
        <v>8919700</v>
      </c>
      <c r="D80" s="98">
        <v>8919.7000000000007</v>
      </c>
      <c r="E80" s="98">
        <v>4459.8</v>
      </c>
      <c r="F80" s="98">
        <v>4459.8</v>
      </c>
      <c r="G80" s="62">
        <f t="shared" si="6"/>
        <v>0</v>
      </c>
      <c r="H80" s="39">
        <f t="shared" si="7"/>
        <v>1</v>
      </c>
      <c r="I80" s="71">
        <f>F80/F93</f>
        <v>3.8439431578285457E-2</v>
      </c>
      <c r="J80" s="55"/>
    </row>
    <row r="81" spans="1:13" ht="24.75" customHeight="1" x14ac:dyDescent="0.35">
      <c r="A81" s="36">
        <v>41020100</v>
      </c>
      <c r="B81" s="37" t="s">
        <v>66</v>
      </c>
      <c r="C81" s="38">
        <v>8919700</v>
      </c>
      <c r="D81" s="98">
        <v>8919.7000000000007</v>
      </c>
      <c r="E81" s="98">
        <v>4459.8</v>
      </c>
      <c r="F81" s="98">
        <v>4459.8</v>
      </c>
      <c r="G81" s="62">
        <f t="shared" si="6"/>
        <v>0</v>
      </c>
      <c r="H81" s="39">
        <f t="shared" si="7"/>
        <v>1</v>
      </c>
      <c r="I81" s="71">
        <f>F81/F93</f>
        <v>3.8439431578285457E-2</v>
      </c>
      <c r="J81" s="55"/>
    </row>
    <row r="82" spans="1:13" ht="35.25" customHeight="1" x14ac:dyDescent="0.35">
      <c r="A82" s="36">
        <v>41030000</v>
      </c>
      <c r="B82" s="37" t="s">
        <v>67</v>
      </c>
      <c r="C82" s="38">
        <v>82904200</v>
      </c>
      <c r="D82" s="98">
        <v>86904.2</v>
      </c>
      <c r="E82" s="98">
        <v>50070.9</v>
      </c>
      <c r="F82" s="98">
        <v>50070.9</v>
      </c>
      <c r="G82" s="62">
        <f t="shared" si="6"/>
        <v>0</v>
      </c>
      <c r="H82" s="39">
        <f t="shared" si="7"/>
        <v>1</v>
      </c>
      <c r="I82" s="71">
        <f>F82/F93</f>
        <v>0.43156575061957336</v>
      </c>
      <c r="J82" s="55"/>
    </row>
    <row r="83" spans="1:13" ht="51.75" customHeight="1" x14ac:dyDescent="0.35">
      <c r="A83" s="36">
        <v>41033900</v>
      </c>
      <c r="B83" s="37" t="s">
        <v>68</v>
      </c>
      <c r="C83" s="38">
        <v>82904200</v>
      </c>
      <c r="D83" s="98">
        <v>82904.2</v>
      </c>
      <c r="E83" s="98">
        <v>47961.9</v>
      </c>
      <c r="F83" s="98">
        <v>47961.9</v>
      </c>
      <c r="G83" s="62">
        <f t="shared" si="6"/>
        <v>0</v>
      </c>
      <c r="H83" s="39">
        <f t="shared" si="7"/>
        <v>1</v>
      </c>
      <c r="I83" s="71">
        <f>F83/F93</f>
        <v>0.41338808319085368</v>
      </c>
      <c r="J83" s="55"/>
    </row>
    <row r="84" spans="1:13" ht="65.25" customHeight="1" x14ac:dyDescent="0.35">
      <c r="A84" s="91">
        <v>41034500</v>
      </c>
      <c r="B84" s="77" t="s">
        <v>93</v>
      </c>
      <c r="C84" s="38"/>
      <c r="D84" s="98">
        <v>4000</v>
      </c>
      <c r="E84" s="98">
        <v>2109</v>
      </c>
      <c r="F84" s="98">
        <v>2109</v>
      </c>
      <c r="G84" s="62">
        <f t="shared" ref="G84" si="8">F84-E84</f>
        <v>0</v>
      </c>
      <c r="H84" s="39">
        <f t="shared" ref="H84" si="9">F84/E84</f>
        <v>1</v>
      </c>
      <c r="I84" s="71">
        <f>F84/F93</f>
        <v>1.8177667428719679E-2</v>
      </c>
      <c r="J84" s="55"/>
    </row>
    <row r="85" spans="1:13" ht="27.75" customHeight="1" x14ac:dyDescent="0.35">
      <c r="A85" s="36">
        <v>41040000</v>
      </c>
      <c r="B85" s="37" t="s">
        <v>69</v>
      </c>
      <c r="C85" s="38">
        <v>4255074</v>
      </c>
      <c r="D85" s="98">
        <v>4255.0739999999996</v>
      </c>
      <c r="E85" s="98">
        <v>2127.54</v>
      </c>
      <c r="F85" s="98">
        <v>2127.54</v>
      </c>
      <c r="G85" s="62">
        <f t="shared" si="6"/>
        <v>0</v>
      </c>
      <c r="H85" s="39">
        <f t="shared" si="7"/>
        <v>1</v>
      </c>
      <c r="I85" s="71">
        <f>F85/F93</f>
        <v>1.8337465415504156E-2</v>
      </c>
      <c r="J85" s="55"/>
    </row>
    <row r="86" spans="1:13" ht="97.5" customHeight="1" x14ac:dyDescent="0.35">
      <c r="A86" s="36">
        <v>41040200</v>
      </c>
      <c r="B86" s="37" t="s">
        <v>70</v>
      </c>
      <c r="C86" s="38">
        <v>4255074</v>
      </c>
      <c r="D86" s="98">
        <v>4255.0739999999996</v>
      </c>
      <c r="E86" s="98">
        <v>2127.54</v>
      </c>
      <c r="F86" s="98">
        <v>2127.54</v>
      </c>
      <c r="G86" s="62">
        <f t="shared" si="6"/>
        <v>0</v>
      </c>
      <c r="H86" s="39">
        <f t="shared" si="7"/>
        <v>1</v>
      </c>
      <c r="I86" s="71">
        <f>F86/F93</f>
        <v>1.8337465415504156E-2</v>
      </c>
      <c r="J86" s="55"/>
    </row>
    <row r="87" spans="1:13" ht="27.75" customHeight="1" x14ac:dyDescent="0.35">
      <c r="A87" s="36">
        <v>41050000</v>
      </c>
      <c r="B87" s="37" t="s">
        <v>71</v>
      </c>
      <c r="C87" s="38">
        <v>1981924</v>
      </c>
      <c r="D87" s="98">
        <v>2342.83</v>
      </c>
      <c r="E87" s="98">
        <v>1401.153</v>
      </c>
      <c r="F87" s="98">
        <v>1401.153</v>
      </c>
      <c r="G87" s="62">
        <f t="shared" si="6"/>
        <v>0</v>
      </c>
      <c r="H87" s="39">
        <f t="shared" si="7"/>
        <v>1</v>
      </c>
      <c r="I87" s="71">
        <f>F87/F93</f>
        <v>1.2076668208038342E-2</v>
      </c>
      <c r="J87" s="55"/>
    </row>
    <row r="88" spans="1:13" ht="77.25" customHeight="1" x14ac:dyDescent="0.35">
      <c r="A88" s="36">
        <v>41051000</v>
      </c>
      <c r="B88" s="37" t="s">
        <v>72</v>
      </c>
      <c r="C88" s="38">
        <v>1188200</v>
      </c>
      <c r="D88" s="98">
        <v>1188.2</v>
      </c>
      <c r="E88" s="98">
        <v>656.56</v>
      </c>
      <c r="F88" s="98">
        <v>656.56</v>
      </c>
      <c r="G88" s="62">
        <f t="shared" si="6"/>
        <v>0</v>
      </c>
      <c r="H88" s="39">
        <f t="shared" si="7"/>
        <v>1</v>
      </c>
      <c r="I88" s="71">
        <f>F88/F93</f>
        <v>5.6589517908962501E-3</v>
      </c>
      <c r="J88" s="55"/>
    </row>
    <row r="89" spans="1:13" ht="77.25" customHeight="1" x14ac:dyDescent="0.35">
      <c r="A89" s="36">
        <v>41051200</v>
      </c>
      <c r="B89" s="37" t="s">
        <v>73</v>
      </c>
      <c r="C89" s="38">
        <v>137224</v>
      </c>
      <c r="D89" s="98">
        <v>137.22399999999999</v>
      </c>
      <c r="E89" s="98">
        <v>59.387</v>
      </c>
      <c r="F89" s="98">
        <v>59.387</v>
      </c>
      <c r="G89" s="62">
        <f t="shared" si="6"/>
        <v>0</v>
      </c>
      <c r="H89" s="39">
        <f t="shared" si="7"/>
        <v>1</v>
      </c>
      <c r="I89" s="71">
        <f>F89/F93</f>
        <v>5.1186208420548869E-4</v>
      </c>
      <c r="J89" s="55"/>
      <c r="M89" s="78"/>
    </row>
    <row r="90" spans="1:13" ht="98.25" customHeight="1" x14ac:dyDescent="0.35">
      <c r="A90" s="92">
        <v>41051700</v>
      </c>
      <c r="B90" s="57" t="s">
        <v>90</v>
      </c>
      <c r="C90" s="38"/>
      <c r="D90" s="98">
        <v>28.706</v>
      </c>
      <c r="E90" s="98">
        <v>28.706</v>
      </c>
      <c r="F90" s="98">
        <v>28.706</v>
      </c>
      <c r="G90" s="62">
        <f t="shared" ref="G90" si="10">F90-E90</f>
        <v>0</v>
      </c>
      <c r="H90" s="39">
        <f t="shared" ref="H90" si="11">F90/E90</f>
        <v>1</v>
      </c>
      <c r="I90" s="71">
        <f>F90/F92</f>
        <v>4.9525471152963988E-4</v>
      </c>
      <c r="J90" s="55"/>
    </row>
    <row r="91" spans="1:13" ht="116.25" customHeight="1" x14ac:dyDescent="0.35">
      <c r="A91" s="36">
        <v>41055000</v>
      </c>
      <c r="B91" s="37" t="s">
        <v>74</v>
      </c>
      <c r="C91" s="38">
        <v>656500</v>
      </c>
      <c r="D91" s="98">
        <v>988.7</v>
      </c>
      <c r="E91" s="98">
        <v>656.5</v>
      </c>
      <c r="F91" s="98">
        <v>656.5</v>
      </c>
      <c r="G91" s="62">
        <f t="shared" si="6"/>
        <v>0</v>
      </c>
      <c r="H91" s="39">
        <f t="shared" si="7"/>
        <v>1</v>
      </c>
      <c r="I91" s="71">
        <f>F91/F93</f>
        <v>5.6584346453079516E-3</v>
      </c>
      <c r="J91" s="55"/>
    </row>
    <row r="92" spans="1:13" s="1" customFormat="1" ht="22.5" x14ac:dyDescent="0.3">
      <c r="A92" s="116" t="s">
        <v>88</v>
      </c>
      <c r="B92" s="117"/>
      <c r="C92" s="105">
        <v>115735850</v>
      </c>
      <c r="D92" s="106">
        <v>115735.85</v>
      </c>
      <c r="E92" s="106">
        <v>51125.343999999997</v>
      </c>
      <c r="F92" s="106">
        <v>57962.093709999994</v>
      </c>
      <c r="G92" s="107">
        <f t="shared" si="6"/>
        <v>6836.7497099999964</v>
      </c>
      <c r="H92" s="108">
        <f t="shared" si="7"/>
        <v>1.1337252559122144</v>
      </c>
      <c r="I92" s="109"/>
      <c r="J92" s="110">
        <f>J7+J49+J74</f>
        <v>0.99999999999999989</v>
      </c>
    </row>
    <row r="93" spans="1:13" s="1" customFormat="1" ht="23.25" thickBot="1" x14ac:dyDescent="0.35">
      <c r="A93" s="118" t="s">
        <v>89</v>
      </c>
      <c r="B93" s="119"/>
      <c r="C93" s="111">
        <v>213796748</v>
      </c>
      <c r="D93" s="106">
        <v>218157.65400000001</v>
      </c>
      <c r="E93" s="106">
        <v>109184.73699999999</v>
      </c>
      <c r="F93" s="106">
        <v>116021.48671</v>
      </c>
      <c r="G93" s="112">
        <f t="shared" si="6"/>
        <v>6836.7497100000037</v>
      </c>
      <c r="H93" s="113">
        <f t="shared" si="7"/>
        <v>1.0626163500306824</v>
      </c>
      <c r="I93" s="114">
        <f>I7+I49+I74+I78</f>
        <v>0.99999999999999989</v>
      </c>
      <c r="J93" s="115"/>
    </row>
    <row r="94" spans="1:13" x14ac:dyDescent="0.2">
      <c r="D94" s="93"/>
      <c r="E94" s="93"/>
      <c r="F94" s="94"/>
      <c r="G94" s="5"/>
      <c r="H94" s="4"/>
    </row>
  </sheetData>
  <mergeCells count="3">
    <mergeCell ref="A92:B92"/>
    <mergeCell ref="A93:B93"/>
    <mergeCell ref="B2:J2"/>
  </mergeCells>
  <pageMargins left="0.59055118110236227" right="0.19685039370078741" top="0.39370078740157483" bottom="0.39370078740157483" header="0" footer="0"/>
  <pageSetup paperSize="9" scale="42" fitToHeight="4" orientation="portrait" r:id="rId1"/>
  <rowBreaks count="1" manualBreakCount="1">
    <brk id="7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rfu2205</dc:creator>
  <cp:lastModifiedBy>rfu2205</cp:lastModifiedBy>
  <cp:lastPrinted>2021-07-02T12:37:50Z</cp:lastPrinted>
  <dcterms:created xsi:type="dcterms:W3CDTF">2021-03-02T12:14:52Z</dcterms:created>
  <dcterms:modified xsi:type="dcterms:W3CDTF">2021-07-06T06:20:31Z</dcterms:modified>
</cp:coreProperties>
</file>