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19155" windowHeight="9465"/>
  </bookViews>
  <sheets>
    <sheet name="Лист1" sheetId="1" r:id="rId1"/>
  </sheets>
  <definedNames>
    <definedName name="_xlnm.Print_Titles" localSheetId="0">Лист1!$A:$B,Лист1!$5:$6</definedName>
    <definedName name="_xlnm.Print_Area" localSheetId="0">Лист1!$A$1:$J$89</definedName>
  </definedNames>
  <calcPr calcId="145621"/>
</workbook>
</file>

<file path=xl/calcChain.xml><?xml version="1.0" encoding="utf-8"?>
<calcChain xmlns="http://schemas.openxmlformats.org/spreadsheetml/2006/main">
  <c r="I69" i="1" l="1"/>
  <c r="I80" i="1"/>
  <c r="H80" i="1"/>
  <c r="G80" i="1"/>
  <c r="G69" i="1"/>
  <c r="L30" i="1"/>
  <c r="L34" i="1"/>
  <c r="M34" i="1"/>
  <c r="G70" i="1" l="1"/>
  <c r="G68" i="1"/>
  <c r="G67" i="1"/>
  <c r="G66" i="1"/>
  <c r="G65" i="1"/>
  <c r="J64" i="1"/>
  <c r="I64" i="1"/>
  <c r="H64" i="1"/>
  <c r="G64" i="1"/>
  <c r="I86" i="1"/>
  <c r="H86" i="1"/>
  <c r="G86" i="1"/>
  <c r="H40" i="1"/>
  <c r="H39" i="1"/>
  <c r="H38" i="1"/>
  <c r="N30" i="1" l="1"/>
  <c r="G89" i="1" l="1"/>
  <c r="G88" i="1"/>
  <c r="J69" i="1" s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J73" i="1" l="1"/>
  <c r="J72" i="1"/>
  <c r="J71" i="1"/>
  <c r="J70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6" i="1"/>
  <c r="J45" i="1"/>
  <c r="J44" i="1"/>
  <c r="J43" i="1"/>
  <c r="J42" i="1"/>
  <c r="J41" i="1"/>
  <c r="J38" i="1"/>
  <c r="J37" i="1"/>
  <c r="J36" i="1"/>
  <c r="J35" i="1"/>
  <c r="J34" i="1"/>
  <c r="J33" i="1"/>
  <c r="J32" i="1"/>
  <c r="J31" i="1"/>
  <c r="J30" i="1"/>
  <c r="J29" i="1"/>
  <c r="J28" i="1"/>
  <c r="J27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88" i="1" s="1"/>
  <c r="I87" i="1" l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6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30" i="1"/>
  <c r="I29" i="1"/>
  <c r="I28" i="1"/>
  <c r="I27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89" i="1" s="1"/>
  <c r="H8" i="1"/>
  <c r="H9" i="1"/>
  <c r="H10" i="1"/>
  <c r="H11" i="1"/>
  <c r="H12" i="1"/>
  <c r="H13" i="1"/>
  <c r="H14" i="1"/>
  <c r="H15" i="1"/>
  <c r="H16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4" i="1"/>
  <c r="H35" i="1"/>
  <c r="H41" i="1"/>
  <c r="H42" i="1"/>
  <c r="H43" i="1"/>
  <c r="H44" i="1"/>
  <c r="H45" i="1"/>
  <c r="H54" i="1"/>
  <c r="H55" i="1"/>
  <c r="H56" i="1"/>
  <c r="H57" i="1"/>
  <c r="H58" i="1"/>
  <c r="H60" i="1"/>
  <c r="H61" i="1"/>
  <c r="H62" i="1"/>
  <c r="H63" i="1"/>
  <c r="H65" i="1"/>
  <c r="H74" i="1"/>
  <c r="H75" i="1"/>
  <c r="H76" i="1"/>
  <c r="H77" i="1"/>
  <c r="H78" i="1"/>
  <c r="H79" i="1"/>
  <c r="H81" i="1"/>
  <c r="H82" i="1"/>
  <c r="H83" i="1"/>
  <c r="H84" i="1"/>
  <c r="H85" i="1"/>
  <c r="H87" i="1"/>
  <c r="H88" i="1"/>
  <c r="H89" i="1"/>
  <c r="H7" i="1"/>
</calcChain>
</file>

<file path=xl/sharedStrings.xml><?xml version="1.0" encoding="utf-8"?>
<sst xmlns="http://schemas.openxmlformats.org/spreadsheetml/2006/main" count="99" uniqueCount="96">
  <si>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</si>
  <si>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</si>
  <si>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</si>
  <si>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</si>
  <si>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</si>
  <si>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</si>
  <si>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</si>
  <si>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</si>
  <si>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</si>
  <si>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</si>
  <si>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</si>
  <si>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</si>
  <si>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</si>
  <si>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</si>
  <si>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</si>
  <si>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</si>
  <si>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</si>
  <si>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</si>
  <si>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</si>
  <si>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</si>
  <si>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</si>
  <si>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</si>
  <si>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</si>
  <si>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</si>
  <si>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</si>
  <si>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</si>
  <si>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</si>
  <si>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</si>
  <si>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</si>
  <si>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</si>
  <si>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</si>
  <si>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</si>
  <si>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</si>
  <si>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</si>
  <si>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</si>
  <si>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</si>
  <si>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</si>
  <si>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</si>
  <si>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</si>
  <si>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</si>
  <si>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</si>
  <si>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</si>
  <si>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</si>
  <si>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</si>
  <si>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</si>
  <si>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</si>
  <si>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</si>
  <si>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</si>
  <si>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</si>
  <si>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</si>
  <si>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</si>
  <si>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</si>
  <si>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</si>
  <si>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</si>
  <si>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</si>
  <si>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</si>
  <si>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</si>
  <si>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</si>
  <si>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</si>
  <si>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</si>
  <si>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</si>
  <si>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</si>
  <si>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</si>
  <si>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</si>
  <si>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</si>
  <si>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</si>
  <si>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</si>
  <si>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</si>
  <si>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</si>
  <si>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</si>
  <si>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</si>
  <si>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</si>
  <si>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</si>
  <si>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</si>
  <si>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</si>
  <si>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</si>
  <si>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</si>
  <si>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</si>
  <si>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</si>
  <si>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</si>
  <si>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</si>
  <si>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</si>
  <si>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</si>
  <si>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</si>
  <si>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</si>
  <si>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Відхилення,           (+/-),                 (к.3 - к.2)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</si>
  <si>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</si>
  <si>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</si>
  <si>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</si>
  <si>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</si>
  <si>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</si>
  <si>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</si>
  <si>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за січень - травень 2021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</si>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</sst>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7" formatCode="#,##0.0"/>
  </numFmts>
  <fonts count="19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13" fillId="0" borderId="0" xfId="0" applyFont="1" applyAlignment="1"/>
    <xf numFmtId="0" fontId="13" fillId="0" borderId="0" xfId="0" applyFont="1" applyFill="1" applyAlignme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164" fontId="9" fillId="0" borderId="5" xfId="0" applyNumberFormat="1" applyFont="1" applyBorder="1"/>
    <xf numFmtId="165" fontId="9" fillId="0" borderId="5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164" fontId="14" fillId="0" borderId="3" xfId="0" applyNumberFormat="1" applyFont="1" applyBorder="1"/>
    <xf numFmtId="165" fontId="14" fillId="0" borderId="3" xfId="1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164" fontId="15" fillId="0" borderId="2" xfId="0" applyNumberFormat="1" applyFont="1" applyBorder="1"/>
    <xf numFmtId="165" fontId="15" fillId="0" borderId="2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164" fontId="14" fillId="0" borderId="2" xfId="0" applyNumberFormat="1" applyFont="1" applyBorder="1"/>
    <xf numFmtId="165" fontId="14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164" fontId="15" fillId="0" borderId="3" xfId="0" applyNumberFormat="1" applyFont="1" applyBorder="1"/>
    <xf numFmtId="165" fontId="15" fillId="0" borderId="3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/>
    <xf numFmtId="165" fontId="9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164" fontId="14" fillId="0" borderId="2" xfId="0" applyNumberFormat="1" applyFont="1" applyBorder="1" applyAlignment="1">
      <alignment horizontal="center"/>
    </xf>
    <xf numFmtId="165" fontId="16" fillId="0" borderId="8" xfId="1" applyNumberFormat="1" applyFont="1" applyBorder="1"/>
    <xf numFmtId="165" fontId="17" fillId="0" borderId="13" xfId="1" applyNumberFormat="1" applyFont="1" applyBorder="1"/>
    <xf numFmtId="165" fontId="18" fillId="0" borderId="11" xfId="1" applyNumberFormat="1" applyFont="1" applyBorder="1"/>
    <xf numFmtId="164" fontId="0" fillId="0" borderId="0" xfId="0" applyNumberFormat="1"/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left" vertical="center"/>
    </xf>
    <xf numFmtId="167" fontId="9" fillId="0" borderId="5" xfId="0" applyNumberFormat="1" applyFont="1" applyBorder="1" applyAlignment="1">
      <alignment horizontal="center" vertical="center"/>
    </xf>
    <xf numFmtId="167" fontId="14" fillId="0" borderId="3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67" fontId="15" fillId="0" borderId="3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5" fontId="9" fillId="0" borderId="6" xfId="1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165" fontId="14" fillId="0" borderId="7" xfId="1" applyNumberFormat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0" fontId="14" fillId="0" borderId="2" xfId="4" applyFont="1" applyBorder="1" applyAlignment="1">
      <alignment vertical="top" wrapText="1"/>
    </xf>
    <xf numFmtId="0" fontId="11" fillId="0" borderId="2" xfId="4" applyFont="1" applyBorder="1" applyAlignment="1">
      <alignment vertical="top" wrapText="1"/>
    </xf>
    <xf numFmtId="0" fontId="0" fillId="2" borderId="0" xfId="0" applyFill="1"/>
    <xf numFmtId="164" fontId="9" fillId="2" borderId="2" xfId="0" applyNumberFormat="1" applyFont="1" applyFill="1" applyBorder="1"/>
    <xf numFmtId="167" fontId="9" fillId="2" borderId="2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9" fillId="2" borderId="11" xfId="1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/>
    <xf numFmtId="167" fontId="9" fillId="2" borderId="17" xfId="0" applyNumberFormat="1" applyFont="1" applyFill="1" applyBorder="1" applyAlignment="1">
      <alignment horizontal="center" vertical="center"/>
    </xf>
    <xf numFmtId="165" fontId="9" fillId="2" borderId="17" xfId="1" applyNumberFormat="1" applyFont="1" applyFill="1" applyBorder="1" applyAlignment="1">
      <alignment horizontal="center" vertical="center"/>
    </xf>
    <xf numFmtId="165" fontId="9" fillId="2" borderId="18" xfId="1" applyNumberFormat="1" applyFont="1" applyFill="1" applyBorder="1" applyAlignment="1">
      <alignment horizontal="center" vertical="center"/>
    </xf>
    <xf numFmtId="165" fontId="9" fillId="2" borderId="19" xfId="1" applyNumberFormat="1" applyFont="1" applyFill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1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164" fontId="15" fillId="0" borderId="2" xfId="0" applyNumberFormat="1" applyFont="1" applyBorder="1" applyAlignment="1"/>
    <xf numFmtId="167" fontId="15" fillId="0" borderId="2" xfId="0" applyNumberFormat="1" applyFont="1" applyBorder="1" applyAlignment="1">
      <alignment horizontal="center"/>
    </xf>
    <xf numFmtId="165" fontId="15" fillId="0" borderId="2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165" fontId="15" fillId="0" borderId="11" xfId="1" applyNumberFormat="1" applyFont="1" applyBorder="1" applyAlignment="1">
      <alignment horizontal="center"/>
    </xf>
    <xf numFmtId="0" fontId="6" fillId="0" borderId="0" xfId="0" applyFont="1" applyAlignment="1"/>
    <xf numFmtId="0" fontId="14" fillId="0" borderId="12" xfId="3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4" fillId="0" borderId="12" xfId="3" applyFont="1" applyBorder="1" applyAlignment="1">
      <alignment vertical="center"/>
    </xf>
    <xf numFmtId="167" fontId="10" fillId="0" borderId="5" xfId="4" applyNumberFormat="1" applyFont="1" applyBorder="1" applyAlignment="1">
      <alignment horizontal="center" vertical="center"/>
    </xf>
    <xf numFmtId="167" fontId="11" fillId="0" borderId="3" xfId="4" applyNumberFormat="1" applyFont="1" applyBorder="1" applyAlignment="1">
      <alignment horizontal="center" vertical="center"/>
    </xf>
    <xf numFmtId="167" fontId="12" fillId="0" borderId="2" xfId="4" applyNumberFormat="1" applyFont="1" applyBorder="1" applyAlignment="1">
      <alignment horizontal="center" vertical="center"/>
    </xf>
    <xf numFmtId="167" fontId="11" fillId="0" borderId="2" xfId="4" applyNumberFormat="1" applyFont="1" applyBorder="1" applyAlignment="1">
      <alignment horizontal="center" vertical="center"/>
    </xf>
    <xf numFmtId="167" fontId="11" fillId="0" borderId="17" xfId="4" applyNumberFormat="1" applyFont="1" applyBorder="1" applyAlignment="1">
      <alignment horizontal="center" vertical="center"/>
    </xf>
    <xf numFmtId="167" fontId="12" fillId="0" borderId="3" xfId="4" applyNumberFormat="1" applyFont="1" applyBorder="1" applyAlignment="1">
      <alignment horizontal="center" vertical="center"/>
    </xf>
    <xf numFmtId="167" fontId="10" fillId="0" borderId="17" xfId="4" applyNumberFormat="1" applyFont="1" applyBorder="1" applyAlignment="1">
      <alignment horizontal="center" vertical="center"/>
    </xf>
    <xf numFmtId="167" fontId="10" fillId="2" borderId="2" xfId="4" applyNumberFormat="1" applyFont="1" applyFill="1" applyBorder="1" applyAlignment="1">
      <alignment horizontal="center" vertical="center"/>
    </xf>
    <xf numFmtId="167" fontId="10" fillId="2" borderId="17" xfId="4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view="pageBreakPreview" zoomScale="50" zoomScaleNormal="100" zoomScaleSheetLayoutView="50" workbookViewId="0">
      <pane xSplit="3" ySplit="6" topLeftCell="D86" activePane="bottomRight" state="frozen"/>
      <selection pane="topRight" activeCell="D1" sqref="D1"/>
      <selection pane="bottomLeft" activeCell="A7" sqref="A7"/>
      <selection pane="bottomRight" activeCell="D83" sqref="D83"/>
    </sheetView>
  </sheetViews>
  <sheetFormatPr defaultRowHeight="12.75" x14ac:dyDescent="0.2"/>
  <cols>
    <col min="1" max="1" width="19.42578125" customWidth="1"/>
    <col min="2" max="2" width="87.42578125" customWidth="1"/>
    <col min="3" max="3" width="17.28515625" hidden="1" customWidth="1"/>
    <col min="4" max="4" width="24.42578125" customWidth="1"/>
    <col min="5" max="5" width="22.5703125" customWidth="1"/>
    <col min="6" max="6" width="19.42578125" style="11" customWidth="1"/>
    <col min="7" max="7" width="21" customWidth="1"/>
    <col min="8" max="8" width="20.42578125" customWidth="1"/>
    <col min="9" max="9" width="17.5703125" customWidth="1"/>
    <col min="10" max="10" width="19.85546875" customWidth="1"/>
    <col min="12" max="12" width="9.140625" customWidth="1"/>
  </cols>
  <sheetData>
    <row r="1" spans="1:10" ht="19.5" customHeight="1" x14ac:dyDescent="0.2">
      <c r="A1" s="2"/>
      <c r="B1" s="2"/>
      <c r="C1" s="2"/>
      <c r="D1" s="2"/>
      <c r="E1" s="2"/>
      <c r="F1" s="12"/>
      <c r="G1" s="2"/>
      <c r="H1" s="2"/>
      <c r="I1" s="10" t="s">
        <v>81</v>
      </c>
      <c r="J1" s="2"/>
    </row>
    <row r="2" spans="1:10" ht="23.25" customHeight="1" x14ac:dyDescent="0.2">
      <c r="A2" s="9"/>
      <c r="B2" s="118" t="s">
        <v>87</v>
      </c>
      <c r="C2" s="118"/>
      <c r="D2" s="118"/>
      <c r="E2" s="118"/>
      <c r="F2" s="118"/>
      <c r="G2" s="118"/>
      <c r="H2" s="118"/>
      <c r="I2" s="118"/>
      <c r="J2" s="118"/>
    </row>
    <row r="3" spans="1:10" ht="25.5" x14ac:dyDescent="0.35">
      <c r="A3" s="9"/>
      <c r="B3" s="14"/>
      <c r="C3" s="14"/>
      <c r="D3" s="14" t="s">
        <v>92</v>
      </c>
      <c r="E3" s="14"/>
      <c r="F3" s="15"/>
      <c r="G3" s="14"/>
      <c r="H3" s="14"/>
      <c r="I3" s="14"/>
      <c r="J3" s="14"/>
    </row>
    <row r="4" spans="1:10" ht="21.75" customHeight="1" thickBot="1" x14ac:dyDescent="0.25">
      <c r="A4" s="8"/>
      <c r="B4" s="8"/>
      <c r="C4" s="8"/>
      <c r="D4" s="8"/>
      <c r="E4" s="8"/>
      <c r="F4" s="13"/>
      <c r="G4" s="8"/>
      <c r="H4" s="8"/>
      <c r="J4" s="10" t="s">
        <v>86</v>
      </c>
    </row>
    <row r="5" spans="1:10" ht="129" customHeight="1" thickBot="1" x14ac:dyDescent="0.25">
      <c r="A5" s="16" t="s">
        <v>0</v>
      </c>
      <c r="B5" s="17" t="s">
        <v>1</v>
      </c>
      <c r="C5" s="18" t="s">
        <v>2</v>
      </c>
      <c r="D5" s="18" t="s">
        <v>77</v>
      </c>
      <c r="E5" s="18" t="s">
        <v>78</v>
      </c>
      <c r="F5" s="19" t="s">
        <v>79</v>
      </c>
      <c r="G5" s="18" t="s">
        <v>85</v>
      </c>
      <c r="H5" s="18" t="s">
        <v>82</v>
      </c>
      <c r="I5" s="20" t="s">
        <v>80</v>
      </c>
      <c r="J5" s="21" t="s">
        <v>95</v>
      </c>
    </row>
    <row r="6" spans="1:10" s="4" customFormat="1" ht="21" customHeight="1" thickBot="1" x14ac:dyDescent="0.25">
      <c r="A6" s="16" t="s">
        <v>75</v>
      </c>
      <c r="B6" s="17" t="s">
        <v>76</v>
      </c>
      <c r="C6" s="18"/>
      <c r="D6" s="18">
        <v>1</v>
      </c>
      <c r="E6" s="18">
        <v>2</v>
      </c>
      <c r="F6" s="22">
        <v>3</v>
      </c>
      <c r="G6" s="17">
        <v>4</v>
      </c>
      <c r="H6" s="17">
        <v>5</v>
      </c>
      <c r="I6" s="23">
        <v>6</v>
      </c>
      <c r="J6" s="24">
        <v>7</v>
      </c>
    </row>
    <row r="7" spans="1:10" s="1" customFormat="1" ht="21" customHeight="1" thickBot="1" x14ac:dyDescent="0.35">
      <c r="A7" s="16">
        <v>10000000</v>
      </c>
      <c r="B7" s="25" t="s">
        <v>3</v>
      </c>
      <c r="C7" s="26">
        <v>113590000</v>
      </c>
      <c r="D7" s="103">
        <v>113590</v>
      </c>
      <c r="E7" s="103">
        <v>41791.307999999997</v>
      </c>
      <c r="F7" s="103">
        <v>45938.197639999999</v>
      </c>
      <c r="G7" s="59">
        <f>F7-E7</f>
        <v>4146.8896400000012</v>
      </c>
      <c r="H7" s="27">
        <f>F7/E7</f>
        <v>1.0992285199592222</v>
      </c>
      <c r="I7" s="65">
        <f>F7/F89</f>
        <v>0.52590491196989753</v>
      </c>
      <c r="J7" s="66">
        <f>F7/F88</f>
        <v>0.97135240061403194</v>
      </c>
    </row>
    <row r="8" spans="1:10" ht="47.25" customHeight="1" x14ac:dyDescent="0.35">
      <c r="A8" s="28">
        <v>11000000</v>
      </c>
      <c r="B8" s="29" t="s">
        <v>4</v>
      </c>
      <c r="C8" s="30">
        <v>71615000</v>
      </c>
      <c r="D8" s="104">
        <v>71615</v>
      </c>
      <c r="E8" s="104">
        <v>27450.625</v>
      </c>
      <c r="F8" s="104">
        <v>29617.882670000003</v>
      </c>
      <c r="G8" s="60">
        <f t="shared" ref="G8:G73" si="0">F8-E8</f>
        <v>2167.2576700000027</v>
      </c>
      <c r="H8" s="31">
        <f t="shared" ref="H8:H65" si="1">F8/E8</f>
        <v>1.0789511229707887</v>
      </c>
      <c r="I8" s="67">
        <f>F8/F89</f>
        <v>0.33906837400034107</v>
      </c>
      <c r="J8" s="68">
        <f>F8/F88</f>
        <v>0.62626317336313408</v>
      </c>
    </row>
    <row r="9" spans="1:10" s="98" customFormat="1" ht="20.25" customHeight="1" x14ac:dyDescent="0.35">
      <c r="A9" s="91">
        <v>11010000</v>
      </c>
      <c r="B9" s="92" t="s">
        <v>5</v>
      </c>
      <c r="C9" s="93">
        <v>71585000</v>
      </c>
      <c r="D9" s="105">
        <v>71585</v>
      </c>
      <c r="E9" s="105">
        <v>27420.625</v>
      </c>
      <c r="F9" s="105">
        <v>29583.808670000002</v>
      </c>
      <c r="G9" s="94">
        <f t="shared" si="0"/>
        <v>2163.1836700000022</v>
      </c>
      <c r="H9" s="95">
        <f t="shared" si="1"/>
        <v>1.0788889264923758</v>
      </c>
      <c r="I9" s="96">
        <f>F9/F89</f>
        <v>0.33867829156587348</v>
      </c>
      <c r="J9" s="97">
        <f>F9/F88</f>
        <v>0.62554268663533741</v>
      </c>
    </row>
    <row r="10" spans="1:10" ht="75.75" customHeight="1" x14ac:dyDescent="0.35">
      <c r="A10" s="36">
        <v>11010100</v>
      </c>
      <c r="B10" s="37" t="s">
        <v>6</v>
      </c>
      <c r="C10" s="38">
        <v>56800000</v>
      </c>
      <c r="D10" s="106">
        <v>56800</v>
      </c>
      <c r="E10" s="106">
        <v>23391.200000000001</v>
      </c>
      <c r="F10" s="106">
        <v>25054.343639999999</v>
      </c>
      <c r="G10" s="62">
        <f t="shared" si="0"/>
        <v>1663.1436399999984</v>
      </c>
      <c r="H10" s="39">
        <f t="shared" si="1"/>
        <v>1.0711012534628406</v>
      </c>
      <c r="I10" s="71">
        <f>F10/F89</f>
        <v>0.28682453956323223</v>
      </c>
      <c r="J10" s="72">
        <f>F10/F88</f>
        <v>0.52976821231079763</v>
      </c>
    </row>
    <row r="11" spans="1:10" ht="117.75" customHeight="1" x14ac:dyDescent="0.35">
      <c r="A11" s="36">
        <v>11010200</v>
      </c>
      <c r="B11" s="37" t="s">
        <v>7</v>
      </c>
      <c r="C11" s="38">
        <v>1630000</v>
      </c>
      <c r="D11" s="106">
        <v>1630</v>
      </c>
      <c r="E11" s="106">
        <v>652</v>
      </c>
      <c r="F11" s="106">
        <v>470.48154999999997</v>
      </c>
      <c r="G11" s="62">
        <f t="shared" si="0"/>
        <v>-181.51845000000003</v>
      </c>
      <c r="H11" s="39">
        <f t="shared" si="1"/>
        <v>0.72159746932515334</v>
      </c>
      <c r="I11" s="71">
        <f>F11/F89</f>
        <v>5.3861181075325034E-3</v>
      </c>
      <c r="J11" s="72">
        <f>F11/F88</f>
        <v>9.9482218832020915E-3</v>
      </c>
    </row>
    <row r="12" spans="1:10" ht="72.75" customHeight="1" x14ac:dyDescent="0.35">
      <c r="A12" s="36">
        <v>11010400</v>
      </c>
      <c r="B12" s="37" t="s">
        <v>8</v>
      </c>
      <c r="C12" s="38">
        <v>12400000</v>
      </c>
      <c r="D12" s="106">
        <v>12400</v>
      </c>
      <c r="E12" s="106">
        <v>3079.2</v>
      </c>
      <c r="F12" s="106">
        <v>3613.0600299999996</v>
      </c>
      <c r="G12" s="62">
        <f t="shared" si="0"/>
        <v>533.86002999999982</v>
      </c>
      <c r="H12" s="39">
        <f t="shared" si="1"/>
        <v>1.1733762113535984</v>
      </c>
      <c r="I12" s="71">
        <f>F12/F89</f>
        <v>4.136265928214386E-2</v>
      </c>
      <c r="J12" s="72">
        <f>F12/F88</f>
        <v>7.6397305815220182E-2</v>
      </c>
    </row>
    <row r="13" spans="1:10" ht="75.75" customHeight="1" x14ac:dyDescent="0.35">
      <c r="A13" s="36">
        <v>11010500</v>
      </c>
      <c r="B13" s="37" t="s">
        <v>9</v>
      </c>
      <c r="C13" s="38">
        <v>755000</v>
      </c>
      <c r="D13" s="106">
        <v>755</v>
      </c>
      <c r="E13" s="106">
        <v>298.22500000000002</v>
      </c>
      <c r="F13" s="106">
        <v>445.92345</v>
      </c>
      <c r="G13" s="62">
        <f t="shared" si="0"/>
        <v>147.69844999999998</v>
      </c>
      <c r="H13" s="39">
        <f t="shared" si="1"/>
        <v>1.4952584458043423</v>
      </c>
      <c r="I13" s="71">
        <f>F13/F89</f>
        <v>5.1049746129648767E-3</v>
      </c>
      <c r="J13" s="72">
        <f>F13/F88</f>
        <v>9.4289466261173772E-3</v>
      </c>
    </row>
    <row r="14" spans="1:10" s="6" customFormat="1" ht="20.25" customHeight="1" x14ac:dyDescent="0.35">
      <c r="A14" s="32">
        <v>11020000</v>
      </c>
      <c r="B14" s="33" t="s">
        <v>10</v>
      </c>
      <c r="C14" s="34">
        <v>30000</v>
      </c>
      <c r="D14" s="105">
        <v>30</v>
      </c>
      <c r="E14" s="105">
        <v>30</v>
      </c>
      <c r="F14" s="105">
        <v>34.073999999999998</v>
      </c>
      <c r="G14" s="61">
        <f t="shared" si="0"/>
        <v>4.0739999999999981</v>
      </c>
      <c r="H14" s="35">
        <f t="shared" si="1"/>
        <v>1.1357999999999999</v>
      </c>
      <c r="I14" s="69">
        <f>F14/F89</f>
        <v>3.900824344675419E-4</v>
      </c>
      <c r="J14" s="72">
        <f>F14/F88</f>
        <v>7.2048672779671829E-4</v>
      </c>
    </row>
    <row r="15" spans="1:10" ht="48" customHeight="1" x14ac:dyDescent="0.35">
      <c r="A15" s="36">
        <v>11020200</v>
      </c>
      <c r="B15" s="37" t="s">
        <v>11</v>
      </c>
      <c r="C15" s="38">
        <v>30000</v>
      </c>
      <c r="D15" s="106">
        <v>30</v>
      </c>
      <c r="E15" s="106">
        <v>30</v>
      </c>
      <c r="F15" s="106">
        <v>34.073999999999998</v>
      </c>
      <c r="G15" s="62">
        <f t="shared" si="0"/>
        <v>4.0739999999999981</v>
      </c>
      <c r="H15" s="39">
        <f t="shared" si="1"/>
        <v>1.1357999999999999</v>
      </c>
      <c r="I15" s="71">
        <f>F15/F89</f>
        <v>3.900824344675419E-4</v>
      </c>
      <c r="J15" s="72">
        <f>F15/F88</f>
        <v>7.2048672779671829E-4</v>
      </c>
    </row>
    <row r="16" spans="1:10" s="6" customFormat="1" ht="51.75" customHeight="1" x14ac:dyDescent="0.35">
      <c r="A16" s="32">
        <v>13000000</v>
      </c>
      <c r="B16" s="33" t="s">
        <v>12</v>
      </c>
      <c r="C16" s="34">
        <v>14000</v>
      </c>
      <c r="D16" s="105">
        <v>14</v>
      </c>
      <c r="E16" s="105">
        <v>7</v>
      </c>
      <c r="F16" s="105">
        <v>44.536580000000001</v>
      </c>
      <c r="G16" s="61">
        <f t="shared" si="0"/>
        <v>37.536580000000001</v>
      </c>
      <c r="H16" s="35">
        <f t="shared" si="1"/>
        <v>6.3623685714285712</v>
      </c>
      <c r="I16" s="69">
        <f>F16/F89</f>
        <v>5.0985905820445025E-4</v>
      </c>
      <c r="J16" s="70">
        <f>F16/F88</f>
        <v>9.417155247830242E-4</v>
      </c>
    </row>
    <row r="17" spans="1:14" ht="33" customHeight="1" x14ac:dyDescent="0.35">
      <c r="A17" s="36">
        <v>13010000</v>
      </c>
      <c r="B17" s="37" t="s">
        <v>13</v>
      </c>
      <c r="C17" s="38">
        <v>0</v>
      </c>
      <c r="D17" s="106">
        <v>0</v>
      </c>
      <c r="E17" s="106">
        <v>0</v>
      </c>
      <c r="F17" s="106">
        <v>36.335770000000004</v>
      </c>
      <c r="G17" s="62">
        <f t="shared" si="0"/>
        <v>36.335770000000004</v>
      </c>
      <c r="H17" s="39"/>
      <c r="I17" s="71">
        <f>F17/F89</f>
        <v>4.1597539531175313E-4</v>
      </c>
      <c r="J17" s="72">
        <f>F17/F88</f>
        <v>7.6831132327505325E-4</v>
      </c>
    </row>
    <row r="18" spans="1:14" ht="75.75" customHeight="1" x14ac:dyDescent="0.35">
      <c r="A18" s="36">
        <v>13010100</v>
      </c>
      <c r="B18" s="37" t="s">
        <v>14</v>
      </c>
      <c r="C18" s="38">
        <v>0</v>
      </c>
      <c r="D18" s="106">
        <v>0</v>
      </c>
      <c r="E18" s="106">
        <v>0</v>
      </c>
      <c r="F18" s="106">
        <v>7.7037700000000005</v>
      </c>
      <c r="G18" s="62">
        <f t="shared" si="0"/>
        <v>7.7037700000000005</v>
      </c>
      <c r="H18" s="39"/>
      <c r="I18" s="71">
        <f>F18/F89</f>
        <v>8.8193501091096297E-5</v>
      </c>
      <c r="J18" s="72">
        <f>F18/F88</f>
        <v>1.6289440743671199E-4</v>
      </c>
    </row>
    <row r="19" spans="1:14" ht="97.5" customHeight="1" x14ac:dyDescent="0.35">
      <c r="A19" s="36">
        <v>13010200</v>
      </c>
      <c r="B19" s="37" t="s">
        <v>15</v>
      </c>
      <c r="C19" s="38">
        <v>0</v>
      </c>
      <c r="D19" s="106">
        <v>0</v>
      </c>
      <c r="E19" s="106">
        <v>0</v>
      </c>
      <c r="F19" s="106">
        <v>28.632000000000001</v>
      </c>
      <c r="G19" s="62">
        <f t="shared" si="0"/>
        <v>28.632000000000001</v>
      </c>
      <c r="H19" s="39"/>
      <c r="I19" s="71">
        <f>F19/F89</f>
        <v>3.277818942206568E-4</v>
      </c>
      <c r="J19" s="72">
        <f>F19/F88</f>
        <v>6.0541691583834126E-4</v>
      </c>
    </row>
    <row r="20" spans="1:14" ht="50.25" customHeight="1" x14ac:dyDescent="0.35">
      <c r="A20" s="36">
        <v>13030000</v>
      </c>
      <c r="B20" s="37" t="s">
        <v>16</v>
      </c>
      <c r="C20" s="38">
        <v>14000</v>
      </c>
      <c r="D20" s="106">
        <v>14</v>
      </c>
      <c r="E20" s="106">
        <v>7</v>
      </c>
      <c r="F20" s="106">
        <v>8.2008099999999988</v>
      </c>
      <c r="G20" s="62">
        <f t="shared" si="0"/>
        <v>1.2008099999999988</v>
      </c>
      <c r="H20" s="39">
        <f t="shared" si="1"/>
        <v>1.1715442857142855</v>
      </c>
      <c r="I20" s="71">
        <f>F20/F89</f>
        <v>9.3883662892697123E-5</v>
      </c>
      <c r="J20" s="72">
        <f>F20/F88</f>
        <v>1.7340420150797103E-4</v>
      </c>
    </row>
    <row r="21" spans="1:14" ht="50.25" customHeight="1" x14ac:dyDescent="0.35">
      <c r="A21" s="36">
        <v>13030100</v>
      </c>
      <c r="B21" s="37" t="s">
        <v>17</v>
      </c>
      <c r="C21" s="38">
        <v>14000</v>
      </c>
      <c r="D21" s="106">
        <v>14</v>
      </c>
      <c r="E21" s="106">
        <v>7</v>
      </c>
      <c r="F21" s="106">
        <v>8.2008099999999988</v>
      </c>
      <c r="G21" s="62">
        <f t="shared" si="0"/>
        <v>1.2008099999999988</v>
      </c>
      <c r="H21" s="39">
        <f t="shared" si="1"/>
        <v>1.1715442857142855</v>
      </c>
      <c r="I21" s="71">
        <f>F21/F89</f>
        <v>9.3883662892697123E-5</v>
      </c>
      <c r="J21" s="72">
        <f>F21/F88</f>
        <v>1.7340420150797103E-4</v>
      </c>
    </row>
    <row r="22" spans="1:14" s="7" customFormat="1" ht="24.75" customHeight="1" x14ac:dyDescent="0.2">
      <c r="A22" s="32">
        <v>14000000</v>
      </c>
      <c r="B22" s="40" t="s">
        <v>18</v>
      </c>
      <c r="C22" s="41">
        <v>3500000</v>
      </c>
      <c r="D22" s="105">
        <v>3500</v>
      </c>
      <c r="E22" s="105">
        <v>1415</v>
      </c>
      <c r="F22" s="105">
        <v>1363.0317399999999</v>
      </c>
      <c r="G22" s="61">
        <f t="shared" si="0"/>
        <v>-51.9682600000001</v>
      </c>
      <c r="H22" s="35">
        <f t="shared" si="1"/>
        <v>0.96327331448763243</v>
      </c>
      <c r="I22" s="69">
        <f>F22/F89</f>
        <v>1.560411866513264E-2</v>
      </c>
      <c r="J22" s="70">
        <f>F22/F88</f>
        <v>2.882098603732075E-2</v>
      </c>
    </row>
    <row r="23" spans="1:14" ht="48" customHeight="1" x14ac:dyDescent="0.35">
      <c r="A23" s="36">
        <v>14020000</v>
      </c>
      <c r="B23" s="37" t="s">
        <v>19</v>
      </c>
      <c r="C23" s="38">
        <v>600000</v>
      </c>
      <c r="D23" s="106">
        <v>600</v>
      </c>
      <c r="E23" s="106">
        <v>240</v>
      </c>
      <c r="F23" s="106">
        <v>221.87956</v>
      </c>
      <c r="G23" s="62">
        <f t="shared" si="0"/>
        <v>-18.120440000000002</v>
      </c>
      <c r="H23" s="39">
        <f t="shared" si="1"/>
        <v>0.92449816666666662</v>
      </c>
      <c r="I23" s="71"/>
      <c r="J23" s="72"/>
    </row>
    <row r="24" spans="1:14" ht="23.25" x14ac:dyDescent="0.35">
      <c r="A24" s="36">
        <v>14021900</v>
      </c>
      <c r="B24" s="37" t="s">
        <v>20</v>
      </c>
      <c r="C24" s="38">
        <v>600000</v>
      </c>
      <c r="D24" s="106">
        <v>600</v>
      </c>
      <c r="E24" s="106">
        <v>240</v>
      </c>
      <c r="F24" s="106">
        <v>221.87956</v>
      </c>
      <c r="G24" s="62">
        <f t="shared" si="0"/>
        <v>-18.120440000000002</v>
      </c>
      <c r="H24" s="39">
        <f t="shared" si="1"/>
        <v>0.92449816666666662</v>
      </c>
      <c r="I24" s="71"/>
      <c r="J24" s="72"/>
    </row>
    <row r="25" spans="1:14" ht="48.75" customHeight="1" x14ac:dyDescent="0.35">
      <c r="A25" s="36">
        <v>14030000</v>
      </c>
      <c r="B25" s="37" t="s">
        <v>21</v>
      </c>
      <c r="C25" s="38">
        <v>2000000</v>
      </c>
      <c r="D25" s="106">
        <v>2000</v>
      </c>
      <c r="E25" s="106">
        <v>800</v>
      </c>
      <c r="F25" s="106">
        <v>766.64523999999994</v>
      </c>
      <c r="G25" s="62">
        <f t="shared" si="0"/>
        <v>-33.354760000000056</v>
      </c>
      <c r="H25" s="39">
        <f t="shared" si="1"/>
        <v>0.95830654999999998</v>
      </c>
      <c r="I25" s="71"/>
      <c r="J25" s="72"/>
    </row>
    <row r="26" spans="1:14" ht="23.25" x14ac:dyDescent="0.35">
      <c r="A26" s="36">
        <v>14031900</v>
      </c>
      <c r="B26" s="37" t="s">
        <v>20</v>
      </c>
      <c r="C26" s="38">
        <v>2000000</v>
      </c>
      <c r="D26" s="106">
        <v>2000</v>
      </c>
      <c r="E26" s="106">
        <v>800</v>
      </c>
      <c r="F26" s="106">
        <v>766.64523999999994</v>
      </c>
      <c r="G26" s="62">
        <f t="shared" si="0"/>
        <v>-33.354760000000056</v>
      </c>
      <c r="H26" s="39">
        <f t="shared" si="1"/>
        <v>0.95830654999999998</v>
      </c>
      <c r="I26" s="71"/>
      <c r="J26" s="72"/>
    </row>
    <row r="27" spans="1:14" ht="51.75" customHeight="1" x14ac:dyDescent="0.35">
      <c r="A27" s="36">
        <v>14040000</v>
      </c>
      <c r="B27" s="37" t="s">
        <v>22</v>
      </c>
      <c r="C27" s="38">
        <v>900000</v>
      </c>
      <c r="D27" s="106">
        <v>900</v>
      </c>
      <c r="E27" s="106">
        <v>375</v>
      </c>
      <c r="F27" s="106">
        <v>374.50693999999999</v>
      </c>
      <c r="G27" s="62">
        <f t="shared" si="0"/>
        <v>-0.49306000000001404</v>
      </c>
      <c r="H27" s="39">
        <f t="shared" si="1"/>
        <v>0.99868517333333329</v>
      </c>
      <c r="I27" s="71">
        <f>F27/F89</f>
        <v>4.2873915266827978E-3</v>
      </c>
      <c r="J27" s="72">
        <f>F27/F88</f>
        <v>7.9188612941762607E-3</v>
      </c>
    </row>
    <row r="28" spans="1:14" s="6" customFormat="1" ht="46.5" customHeight="1" x14ac:dyDescent="0.35">
      <c r="A28" s="32">
        <v>18000000</v>
      </c>
      <c r="B28" s="33" t="s">
        <v>23</v>
      </c>
      <c r="C28" s="34">
        <v>38461000</v>
      </c>
      <c r="D28" s="105">
        <v>38461</v>
      </c>
      <c r="E28" s="105">
        <v>12918.683000000001</v>
      </c>
      <c r="F28" s="105">
        <v>14912.746649999999</v>
      </c>
      <c r="G28" s="61">
        <f t="shared" si="0"/>
        <v>1994.0636499999982</v>
      </c>
      <c r="H28" s="35">
        <f t="shared" si="1"/>
        <v>1.1543550259728486</v>
      </c>
      <c r="I28" s="69">
        <f>F28/F89</f>
        <v>0.1707225602462194</v>
      </c>
      <c r="J28" s="72">
        <f>F28/F88</f>
        <v>0.31532652568879416</v>
      </c>
    </row>
    <row r="29" spans="1:14" ht="20.25" customHeight="1" x14ac:dyDescent="0.35">
      <c r="A29" s="36">
        <v>18010000</v>
      </c>
      <c r="B29" s="37" t="s">
        <v>24</v>
      </c>
      <c r="C29" s="38">
        <v>12619000</v>
      </c>
      <c r="D29" s="106">
        <v>12619</v>
      </c>
      <c r="E29" s="106">
        <v>3102.683</v>
      </c>
      <c r="F29" s="106">
        <v>3886.17659</v>
      </c>
      <c r="G29" s="62">
        <f t="shared" si="0"/>
        <v>783.49359000000004</v>
      </c>
      <c r="H29" s="39">
        <f t="shared" si="1"/>
        <v>1.2525213146170588</v>
      </c>
      <c r="I29" s="71">
        <f>F29/F89</f>
        <v>4.4489323971296894E-2</v>
      </c>
      <c r="J29" s="72">
        <f>F29/F88</f>
        <v>8.2172291335602193E-2</v>
      </c>
    </row>
    <row r="30" spans="1:14" ht="73.5" customHeight="1" x14ac:dyDescent="0.35">
      <c r="A30" s="36">
        <v>18010100</v>
      </c>
      <c r="B30" s="37" t="s">
        <v>25</v>
      </c>
      <c r="C30" s="38">
        <v>71000</v>
      </c>
      <c r="D30" s="106">
        <v>71</v>
      </c>
      <c r="E30" s="106">
        <v>29.582999999999998</v>
      </c>
      <c r="F30" s="106">
        <v>46.29918</v>
      </c>
      <c r="G30" s="62">
        <f t="shared" si="0"/>
        <v>16.716180000000001</v>
      </c>
      <c r="H30" s="39">
        <f t="shared" si="1"/>
        <v>1.565060338708042</v>
      </c>
      <c r="I30" s="71">
        <f>F30/F89</f>
        <v>5.3003747280187027E-4</v>
      </c>
      <c r="J30" s="72">
        <f>F30/F88</f>
        <v>9.7898528784032593E-4</v>
      </c>
      <c r="L30" s="56">
        <f>E30+E31+E32+E33</f>
        <v>872.91700000000003</v>
      </c>
      <c r="N30" s="56">
        <f>F30+F31+F32+F33</f>
        <v>1045.2603799999999</v>
      </c>
    </row>
    <row r="31" spans="1:14" ht="69.75" customHeight="1" x14ac:dyDescent="0.35">
      <c r="A31" s="36">
        <v>18010200</v>
      </c>
      <c r="B31" s="37" t="s">
        <v>26</v>
      </c>
      <c r="C31" s="38">
        <v>181000</v>
      </c>
      <c r="D31" s="106">
        <v>181</v>
      </c>
      <c r="E31" s="106">
        <v>75.417000000000002</v>
      </c>
      <c r="F31" s="106">
        <v>1.1578199999999998</v>
      </c>
      <c r="G31" s="62">
        <f t="shared" si="0"/>
        <v>-74.259180000000001</v>
      </c>
      <c r="H31" s="39">
        <f t="shared" si="1"/>
        <v>1.5352241537053977E-2</v>
      </c>
      <c r="I31" s="71">
        <f>F31/F89</f>
        <v>1.325483489684831E-5</v>
      </c>
      <c r="J31" s="72">
        <f>F31/F88</f>
        <v>2.4481831988542474E-5</v>
      </c>
    </row>
    <row r="32" spans="1:14" ht="78" customHeight="1" x14ac:dyDescent="0.35">
      <c r="A32" s="36">
        <v>18010300</v>
      </c>
      <c r="B32" s="37" t="s">
        <v>27</v>
      </c>
      <c r="C32" s="38">
        <v>979000</v>
      </c>
      <c r="D32" s="106">
        <v>979</v>
      </c>
      <c r="E32" s="106">
        <v>0</v>
      </c>
      <c r="F32" s="106">
        <v>84.864419999999996</v>
      </c>
      <c r="G32" s="62">
        <f t="shared" si="0"/>
        <v>84.864419999999996</v>
      </c>
      <c r="H32" s="39"/>
      <c r="I32" s="71">
        <f>F32/F89</f>
        <v>9.7153605544626255E-4</v>
      </c>
      <c r="J32" s="72">
        <f>F32/F88</f>
        <v>1.7944382306792973E-3</v>
      </c>
    </row>
    <row r="33" spans="1:13" ht="68.25" customHeight="1" x14ac:dyDescent="0.35">
      <c r="A33" s="36">
        <v>18010400</v>
      </c>
      <c r="B33" s="37" t="s">
        <v>28</v>
      </c>
      <c r="C33" s="38">
        <v>1843000</v>
      </c>
      <c r="D33" s="106">
        <v>1843</v>
      </c>
      <c r="E33" s="106">
        <v>767.91700000000003</v>
      </c>
      <c r="F33" s="106">
        <v>912.93895999999995</v>
      </c>
      <c r="G33" s="62">
        <f t="shared" si="0"/>
        <v>145.02195999999992</v>
      </c>
      <c r="H33" s="39">
        <f t="shared" si="1"/>
        <v>1.1888510867710962</v>
      </c>
      <c r="I33" s="71">
        <f>F33/F89</f>
        <v>1.0451413160681629E-2</v>
      </c>
      <c r="J33" s="72">
        <f>F33/F88</f>
        <v>1.930387990751127E-2</v>
      </c>
    </row>
    <row r="34" spans="1:13" ht="20.25" customHeight="1" x14ac:dyDescent="0.35">
      <c r="A34" s="36">
        <v>18010500</v>
      </c>
      <c r="B34" s="37" t="s">
        <v>29</v>
      </c>
      <c r="C34" s="38">
        <v>794000</v>
      </c>
      <c r="D34" s="106">
        <v>794</v>
      </c>
      <c r="E34" s="106">
        <v>330.83300000000003</v>
      </c>
      <c r="F34" s="106">
        <v>573.76506000000006</v>
      </c>
      <c r="G34" s="62">
        <f t="shared" si="0"/>
        <v>242.93206000000004</v>
      </c>
      <c r="H34" s="39">
        <f t="shared" si="1"/>
        <v>1.7343041957724894</v>
      </c>
      <c r="I34" s="71">
        <f>F34/F89</f>
        <v>6.5685176796740994E-3</v>
      </c>
      <c r="J34" s="72">
        <f>F34/F88</f>
        <v>1.2132127446248982E-2</v>
      </c>
      <c r="L34" s="56">
        <f>E34+E35+E36+E37</f>
        <v>2161.6660000000002</v>
      </c>
      <c r="M34" s="56">
        <f>F34+F35+F36+F37</f>
        <v>2727.9512100000002</v>
      </c>
    </row>
    <row r="35" spans="1:13" ht="20.25" customHeight="1" x14ac:dyDescent="0.35">
      <c r="A35" s="36">
        <v>18010600</v>
      </c>
      <c r="B35" s="37" t="s">
        <v>30</v>
      </c>
      <c r="C35" s="38">
        <v>4394000</v>
      </c>
      <c r="D35" s="106">
        <v>4394</v>
      </c>
      <c r="E35" s="106">
        <v>1830.8330000000001</v>
      </c>
      <c r="F35" s="106">
        <v>1495.1083999999998</v>
      </c>
      <c r="G35" s="62">
        <f t="shared" si="0"/>
        <v>-335.72460000000024</v>
      </c>
      <c r="H35" s="39">
        <f t="shared" si="1"/>
        <v>0.81662740402865786</v>
      </c>
      <c r="I35" s="71">
        <f>F35/F89</f>
        <v>1.7116144992219032E-2</v>
      </c>
      <c r="J35" s="72">
        <f>F35/F88</f>
        <v>3.1613715995110259E-2</v>
      </c>
    </row>
    <row r="36" spans="1:13" ht="20.25" customHeight="1" x14ac:dyDescent="0.35">
      <c r="A36" s="36">
        <v>18010700</v>
      </c>
      <c r="B36" s="37" t="s">
        <v>31</v>
      </c>
      <c r="C36" s="38">
        <v>1200000</v>
      </c>
      <c r="D36" s="106">
        <v>1200</v>
      </c>
      <c r="E36" s="106">
        <v>0</v>
      </c>
      <c r="F36" s="106">
        <v>34.064779999999999</v>
      </c>
      <c r="G36" s="62">
        <f t="shared" si="0"/>
        <v>34.064779999999999</v>
      </c>
      <c r="H36" s="39"/>
      <c r="I36" s="71">
        <f>F36/F89</f>
        <v>3.8997688301934704E-4</v>
      </c>
      <c r="J36" s="72">
        <f>F36/F88</f>
        <v>7.2029177306201476E-4</v>
      </c>
    </row>
    <row r="37" spans="1:13" ht="20.25" customHeight="1" x14ac:dyDescent="0.35">
      <c r="A37" s="36">
        <v>18010900</v>
      </c>
      <c r="B37" s="37" t="s">
        <v>32</v>
      </c>
      <c r="C37" s="38">
        <v>2930000</v>
      </c>
      <c r="D37" s="106">
        <v>2930</v>
      </c>
      <c r="E37" s="106">
        <v>0</v>
      </c>
      <c r="F37" s="106">
        <v>625.01297</v>
      </c>
      <c r="G37" s="62">
        <f t="shared" si="0"/>
        <v>625.01297</v>
      </c>
      <c r="H37" s="39"/>
      <c r="I37" s="71">
        <f>F37/F89</f>
        <v>7.1552086902444308E-3</v>
      </c>
      <c r="J37" s="72">
        <f>F37/F88</f>
        <v>1.3215752467741048E-2</v>
      </c>
    </row>
    <row r="38" spans="1:13" ht="21.75" customHeight="1" x14ac:dyDescent="0.35">
      <c r="A38" s="36">
        <v>18011100</v>
      </c>
      <c r="B38" s="37" t="s">
        <v>33</v>
      </c>
      <c r="C38" s="38">
        <v>227000</v>
      </c>
      <c r="D38" s="106">
        <v>227</v>
      </c>
      <c r="E38" s="106">
        <v>68.099999999999994</v>
      </c>
      <c r="F38" s="106">
        <v>112.965</v>
      </c>
      <c r="G38" s="62">
        <f t="shared" si="0"/>
        <v>44.865000000000009</v>
      </c>
      <c r="H38" s="39">
        <f t="shared" si="1"/>
        <v>1.6588105726872249</v>
      </c>
      <c r="I38" s="71">
        <f>F38/F89</f>
        <v>1.293234202313373E-3</v>
      </c>
      <c r="J38" s="72">
        <f>F38/F88</f>
        <v>2.3886183954204463E-3</v>
      </c>
    </row>
    <row r="39" spans="1:13" ht="26.25" customHeight="1" x14ac:dyDescent="0.35">
      <c r="A39" s="36">
        <v>18020000</v>
      </c>
      <c r="B39" s="37" t="s">
        <v>34</v>
      </c>
      <c r="C39" s="38">
        <v>7000</v>
      </c>
      <c r="D39" s="106">
        <v>7</v>
      </c>
      <c r="E39" s="106">
        <v>2.9169999999999998</v>
      </c>
      <c r="F39" s="106">
        <v>0</v>
      </c>
      <c r="G39" s="62">
        <f t="shared" si="0"/>
        <v>-2.9169999999999998</v>
      </c>
      <c r="H39" s="39">
        <f t="shared" si="1"/>
        <v>0</v>
      </c>
      <c r="I39" s="71"/>
      <c r="J39" s="72"/>
    </row>
    <row r="40" spans="1:13" ht="46.5" customHeight="1" x14ac:dyDescent="0.35">
      <c r="A40" s="36">
        <v>18020100</v>
      </c>
      <c r="B40" s="37" t="s">
        <v>35</v>
      </c>
      <c r="C40" s="38">
        <v>7000</v>
      </c>
      <c r="D40" s="106">
        <v>7</v>
      </c>
      <c r="E40" s="106">
        <v>2.9169999999999998</v>
      </c>
      <c r="F40" s="106">
        <v>0</v>
      </c>
      <c r="G40" s="62">
        <f t="shared" si="0"/>
        <v>-2.9169999999999998</v>
      </c>
      <c r="H40" s="39">
        <f t="shared" si="1"/>
        <v>0</v>
      </c>
      <c r="I40" s="71"/>
      <c r="J40" s="72"/>
    </row>
    <row r="41" spans="1:13" ht="20.25" customHeight="1" x14ac:dyDescent="0.35">
      <c r="A41" s="36">
        <v>18050000</v>
      </c>
      <c r="B41" s="37" t="s">
        <v>36</v>
      </c>
      <c r="C41" s="38">
        <v>25835000</v>
      </c>
      <c r="D41" s="106">
        <v>25835</v>
      </c>
      <c r="E41" s="106">
        <v>9813.0830000000005</v>
      </c>
      <c r="F41" s="106">
        <v>11026.570059999998</v>
      </c>
      <c r="G41" s="62">
        <f t="shared" si="0"/>
        <v>1213.4870599999977</v>
      </c>
      <c r="H41" s="39">
        <f t="shared" si="1"/>
        <v>1.1236601239386232</v>
      </c>
      <c r="I41" s="71">
        <f>F41/F89</f>
        <v>0.1262332362749225</v>
      </c>
      <c r="J41" s="72">
        <f>F41/F88</f>
        <v>0.23315423435319194</v>
      </c>
    </row>
    <row r="42" spans="1:13" ht="20.25" customHeight="1" x14ac:dyDescent="0.35">
      <c r="A42" s="36">
        <v>18050300</v>
      </c>
      <c r="B42" s="37" t="s">
        <v>37</v>
      </c>
      <c r="C42" s="38">
        <v>365000</v>
      </c>
      <c r="D42" s="106">
        <v>365</v>
      </c>
      <c r="E42" s="106">
        <v>152.083</v>
      </c>
      <c r="F42" s="106">
        <v>119.31667</v>
      </c>
      <c r="G42" s="62">
        <f t="shared" si="0"/>
        <v>-32.766329999999996</v>
      </c>
      <c r="H42" s="39">
        <f t="shared" si="1"/>
        <v>0.78454968668424485</v>
      </c>
      <c r="I42" s="71">
        <f>F42/F89</f>
        <v>1.3659487323519493E-3</v>
      </c>
      <c r="J42" s="72">
        <f>F42/F88</f>
        <v>2.5229229658948423E-3</v>
      </c>
    </row>
    <row r="43" spans="1:13" ht="20.25" customHeight="1" x14ac:dyDescent="0.35">
      <c r="A43" s="36">
        <v>18050400</v>
      </c>
      <c r="B43" s="37" t="s">
        <v>38</v>
      </c>
      <c r="C43" s="38">
        <v>11370000</v>
      </c>
      <c r="D43" s="106">
        <v>11370</v>
      </c>
      <c r="E43" s="106">
        <v>5211</v>
      </c>
      <c r="F43" s="106">
        <v>5988.1429600000001</v>
      </c>
      <c r="G43" s="62">
        <f t="shared" si="0"/>
        <v>777.14296000000013</v>
      </c>
      <c r="H43" s="39">
        <f t="shared" si="1"/>
        <v>1.1491350911533296</v>
      </c>
      <c r="I43" s="71">
        <f>F43/F89</f>
        <v>6.8552837464825739E-2</v>
      </c>
      <c r="J43" s="72">
        <f>F43/F88</f>
        <v>0.12661787658711496</v>
      </c>
    </row>
    <row r="44" spans="1:13" ht="92.25" customHeight="1" thickBot="1" x14ac:dyDescent="0.4">
      <c r="A44" s="36">
        <v>18050500</v>
      </c>
      <c r="B44" s="37" t="s">
        <v>39</v>
      </c>
      <c r="C44" s="38">
        <v>14100000</v>
      </c>
      <c r="D44" s="107">
        <v>14100</v>
      </c>
      <c r="E44" s="107">
        <v>4450</v>
      </c>
      <c r="F44" s="107">
        <v>4919.1104299999997</v>
      </c>
      <c r="G44" s="90">
        <f t="shared" si="0"/>
        <v>469.11042999999972</v>
      </c>
      <c r="H44" s="39">
        <f t="shared" si="1"/>
        <v>1.1054180741573032</v>
      </c>
      <c r="I44" s="39">
        <f>F44/F89</f>
        <v>5.6314450077744813E-2</v>
      </c>
      <c r="J44" s="72">
        <f>F44/F88</f>
        <v>0.10401343480018219</v>
      </c>
    </row>
    <row r="45" spans="1:13" s="1" customFormat="1" ht="21" customHeight="1" thickBot="1" x14ac:dyDescent="0.35">
      <c r="A45" s="16">
        <v>20000000</v>
      </c>
      <c r="B45" s="25" t="s">
        <v>40</v>
      </c>
      <c r="C45" s="26">
        <v>2145850</v>
      </c>
      <c r="D45" s="103">
        <v>2145.85</v>
      </c>
      <c r="E45" s="103">
        <v>891.68600000000004</v>
      </c>
      <c r="F45" s="103">
        <v>1354.1817599999997</v>
      </c>
      <c r="G45" s="89">
        <f t="shared" si="0"/>
        <v>462.49575999999968</v>
      </c>
      <c r="H45" s="27">
        <f t="shared" si="1"/>
        <v>1.518675587594736</v>
      </c>
      <c r="I45" s="65">
        <f>F45/F89</f>
        <v>1.5502803241543125E-2</v>
      </c>
      <c r="J45" s="66">
        <f>F45/F88</f>
        <v>2.863385528861891E-2</v>
      </c>
    </row>
    <row r="46" spans="1:13" s="6" customFormat="1" ht="40.5" customHeight="1" x14ac:dyDescent="0.35">
      <c r="A46" s="42">
        <v>21000000</v>
      </c>
      <c r="B46" s="43" t="s">
        <v>41</v>
      </c>
      <c r="C46" s="44">
        <v>20200</v>
      </c>
      <c r="D46" s="108">
        <v>20.2</v>
      </c>
      <c r="E46" s="108">
        <v>6</v>
      </c>
      <c r="F46" s="108">
        <v>126.12177</v>
      </c>
      <c r="G46" s="63">
        <f t="shared" si="0"/>
        <v>120.12177</v>
      </c>
      <c r="H46" s="45"/>
      <c r="I46" s="73">
        <f>F46/F89</f>
        <v>1.4438541727110228E-3</v>
      </c>
      <c r="J46" s="74">
        <f>F46/F88</f>
        <v>2.6668152072322096E-3</v>
      </c>
    </row>
    <row r="47" spans="1:13" ht="144.75" customHeight="1" x14ac:dyDescent="0.35">
      <c r="A47" s="36">
        <v>21010000</v>
      </c>
      <c r="B47" s="37" t="s">
        <v>83</v>
      </c>
      <c r="C47" s="38">
        <v>20200</v>
      </c>
      <c r="D47" s="106">
        <v>20.2</v>
      </c>
      <c r="E47" s="106">
        <v>6</v>
      </c>
      <c r="F47" s="106">
        <v>1.6559999999999999</v>
      </c>
      <c r="G47" s="62">
        <f t="shared" si="0"/>
        <v>-4.3440000000000003</v>
      </c>
      <c r="H47" s="39"/>
      <c r="I47" s="71"/>
      <c r="J47" s="72"/>
    </row>
    <row r="48" spans="1:13" ht="84" customHeight="1" x14ac:dyDescent="0.35">
      <c r="A48" s="36">
        <v>21010300</v>
      </c>
      <c r="B48" s="37" t="s">
        <v>42</v>
      </c>
      <c r="C48" s="38">
        <v>20200</v>
      </c>
      <c r="D48" s="106">
        <v>20.2</v>
      </c>
      <c r="E48" s="106">
        <v>6</v>
      </c>
      <c r="F48" s="106">
        <v>1.6559999999999999</v>
      </c>
      <c r="G48" s="62">
        <f t="shared" si="0"/>
        <v>-4.3440000000000003</v>
      </c>
      <c r="H48" s="39"/>
      <c r="I48" s="71"/>
      <c r="J48" s="72"/>
    </row>
    <row r="49" spans="1:10" ht="20.25" customHeight="1" x14ac:dyDescent="0.35">
      <c r="A49" s="36">
        <v>21080000</v>
      </c>
      <c r="B49" s="37" t="s">
        <v>43</v>
      </c>
      <c r="C49" s="38">
        <v>0</v>
      </c>
      <c r="D49" s="106">
        <v>0</v>
      </c>
      <c r="E49" s="106">
        <v>0</v>
      </c>
      <c r="F49" s="106">
        <v>124.46577000000001</v>
      </c>
      <c r="G49" s="62">
        <f t="shared" si="0"/>
        <v>124.46577000000001</v>
      </c>
      <c r="H49" s="39"/>
      <c r="I49" s="71">
        <f>F49/F89</f>
        <v>1.4248961251827536E-3</v>
      </c>
      <c r="J49" s="72">
        <f>F49/F88</f>
        <v>2.6317994761401349E-3</v>
      </c>
    </row>
    <row r="50" spans="1:10" ht="137.25" customHeight="1" x14ac:dyDescent="0.35">
      <c r="A50" s="36">
        <v>21080900</v>
      </c>
      <c r="B50" s="37" t="s">
        <v>44</v>
      </c>
      <c r="C50" s="38">
        <v>0</v>
      </c>
      <c r="D50" s="106">
        <v>0</v>
      </c>
      <c r="E50" s="106">
        <v>0</v>
      </c>
      <c r="F50" s="106">
        <v>15.43</v>
      </c>
      <c r="G50" s="62">
        <f t="shared" si="0"/>
        <v>15.43</v>
      </c>
      <c r="H50" s="39"/>
      <c r="I50" s="71">
        <f>F50/F89</f>
        <v>1.7664412642584291E-4</v>
      </c>
      <c r="J50" s="72">
        <f>F50/F88</f>
        <v>3.262637262987428E-4</v>
      </c>
    </row>
    <row r="51" spans="1:10" ht="21.75" customHeight="1" x14ac:dyDescent="0.35">
      <c r="A51" s="36">
        <v>21081100</v>
      </c>
      <c r="B51" s="37" t="s">
        <v>45</v>
      </c>
      <c r="C51" s="38">
        <v>0</v>
      </c>
      <c r="D51" s="106">
        <v>0</v>
      </c>
      <c r="E51" s="106">
        <v>0</v>
      </c>
      <c r="F51" s="106">
        <v>72.441000000000003</v>
      </c>
      <c r="G51" s="62">
        <f t="shared" si="0"/>
        <v>72.441000000000003</v>
      </c>
      <c r="H51" s="39"/>
      <c r="I51" s="71">
        <f>F51/F89</f>
        <v>8.2931154649478205E-4</v>
      </c>
      <c r="J51" s="72">
        <f>F51/F88</f>
        <v>1.5317479323919139E-3</v>
      </c>
    </row>
    <row r="52" spans="1:10" ht="69.75" customHeight="1" x14ac:dyDescent="0.35">
      <c r="A52" s="36">
        <v>21081500</v>
      </c>
      <c r="B52" s="37" t="s">
        <v>46</v>
      </c>
      <c r="C52" s="38">
        <v>0</v>
      </c>
      <c r="D52" s="106">
        <v>0</v>
      </c>
      <c r="E52" s="106">
        <v>0</v>
      </c>
      <c r="F52" s="106">
        <v>10.4</v>
      </c>
      <c r="G52" s="62">
        <f t="shared" si="0"/>
        <v>10.4</v>
      </c>
      <c r="H52" s="39"/>
      <c r="I52" s="71">
        <f>F52/F89</f>
        <v>1.1906020186835816E-4</v>
      </c>
      <c r="J52" s="72">
        <f>F52/F88</f>
        <v>2.1990555758308008E-4</v>
      </c>
    </row>
    <row r="53" spans="1:10" ht="39" customHeight="1" x14ac:dyDescent="0.35">
      <c r="A53" s="36">
        <v>21081700</v>
      </c>
      <c r="B53" s="46" t="s">
        <v>47</v>
      </c>
      <c r="C53" s="38">
        <v>0</v>
      </c>
      <c r="D53" s="106">
        <v>0</v>
      </c>
      <c r="E53" s="106">
        <v>0</v>
      </c>
      <c r="F53" s="106">
        <v>26.194770000000002</v>
      </c>
      <c r="G53" s="62">
        <f t="shared" si="0"/>
        <v>26.194770000000002</v>
      </c>
      <c r="H53" s="39"/>
      <c r="I53" s="71">
        <f>F53/F89</f>
        <v>2.9988025039377042E-4</v>
      </c>
      <c r="J53" s="72">
        <f>F53/F88</f>
        <v>5.5388225986639794E-4</v>
      </c>
    </row>
    <row r="54" spans="1:10" s="6" customFormat="1" ht="45" customHeight="1" x14ac:dyDescent="0.35">
      <c r="A54" s="32">
        <v>22000000</v>
      </c>
      <c r="B54" s="33" t="s">
        <v>48</v>
      </c>
      <c r="C54" s="34">
        <v>2125650</v>
      </c>
      <c r="D54" s="105">
        <v>2125.65</v>
      </c>
      <c r="E54" s="105">
        <v>885.68600000000004</v>
      </c>
      <c r="F54" s="105">
        <v>1151.4119699999999</v>
      </c>
      <c r="G54" s="61">
        <f t="shared" si="0"/>
        <v>265.72596999999985</v>
      </c>
      <c r="H54" s="35">
        <f t="shared" si="1"/>
        <v>1.3000227733079215</v>
      </c>
      <c r="I54" s="69">
        <f>F54/F89</f>
        <v>1.3181475152100377E-2</v>
      </c>
      <c r="J54" s="70">
        <f>F54/F88</f>
        <v>2.4346335699104098E-2</v>
      </c>
    </row>
    <row r="55" spans="1:10" ht="26.25" customHeight="1" x14ac:dyDescent="0.35">
      <c r="A55" s="36">
        <v>22010000</v>
      </c>
      <c r="B55" s="37" t="s">
        <v>49</v>
      </c>
      <c r="C55" s="38">
        <v>2015000</v>
      </c>
      <c r="D55" s="106">
        <v>2015</v>
      </c>
      <c r="E55" s="106">
        <v>839.58299999999997</v>
      </c>
      <c r="F55" s="106">
        <v>1120.4370700000002</v>
      </c>
      <c r="G55" s="62">
        <f t="shared" si="0"/>
        <v>280.85407000000021</v>
      </c>
      <c r="H55" s="39">
        <f t="shared" si="1"/>
        <v>1.3345161467061628</v>
      </c>
      <c r="I55" s="71">
        <f>F55/F89</f>
        <v>1.2826871512979976E-2</v>
      </c>
      <c r="J55" s="72">
        <f>F55/F88</f>
        <v>2.3691378712990631E-2</v>
      </c>
    </row>
    <row r="56" spans="1:10" ht="72" customHeight="1" x14ac:dyDescent="0.35">
      <c r="A56" s="36">
        <v>22010300</v>
      </c>
      <c r="B56" s="37" t="s">
        <v>50</v>
      </c>
      <c r="C56" s="38">
        <v>40000</v>
      </c>
      <c r="D56" s="106">
        <v>40</v>
      </c>
      <c r="E56" s="106">
        <v>16.667000000000002</v>
      </c>
      <c r="F56" s="106">
        <v>78.607100000000003</v>
      </c>
      <c r="G56" s="62">
        <f t="shared" si="0"/>
        <v>61.940100000000001</v>
      </c>
      <c r="H56" s="39">
        <f t="shared" si="1"/>
        <v>4.7163316733665326</v>
      </c>
      <c r="I56" s="71">
        <f>F56/F89</f>
        <v>8.9990165329675159E-4</v>
      </c>
      <c r="J56" s="72">
        <f>F56/F88</f>
        <v>1.6621286687970129E-3</v>
      </c>
    </row>
    <row r="57" spans="1:10" ht="24" customHeight="1" x14ac:dyDescent="0.35">
      <c r="A57" s="36">
        <v>22012500</v>
      </c>
      <c r="B57" s="37" t="s">
        <v>51</v>
      </c>
      <c r="C57" s="38">
        <v>455000</v>
      </c>
      <c r="D57" s="106">
        <v>455</v>
      </c>
      <c r="E57" s="106">
        <v>189.583</v>
      </c>
      <c r="F57" s="106">
        <v>147.70997</v>
      </c>
      <c r="G57" s="62">
        <f t="shared" si="0"/>
        <v>-41.87303</v>
      </c>
      <c r="H57" s="39">
        <f t="shared" si="1"/>
        <v>0.77913088198836389</v>
      </c>
      <c r="I57" s="71">
        <f>F57/F89</f>
        <v>1.6909979659778006E-3</v>
      </c>
      <c r="J57" s="72">
        <f>F57/F88</f>
        <v>3.1232926262913488E-3</v>
      </c>
    </row>
    <row r="58" spans="1:10" ht="51" customHeight="1" x14ac:dyDescent="0.35">
      <c r="A58" s="36">
        <v>22012600</v>
      </c>
      <c r="B58" s="37" t="s">
        <v>52</v>
      </c>
      <c r="C58" s="38">
        <v>1520000</v>
      </c>
      <c r="D58" s="106">
        <v>1520</v>
      </c>
      <c r="E58" s="106">
        <v>633.33299999999997</v>
      </c>
      <c r="F58" s="106">
        <v>885.04</v>
      </c>
      <c r="G58" s="62">
        <f t="shared" si="0"/>
        <v>251.70699999999999</v>
      </c>
      <c r="H58" s="39">
        <f t="shared" si="1"/>
        <v>1.3974323144380603</v>
      </c>
      <c r="I58" s="71">
        <f>F58/F89</f>
        <v>1.0132023178997279E-2</v>
      </c>
      <c r="J58" s="72">
        <f>F58/F88</f>
        <v>1.8713962950320111E-2</v>
      </c>
    </row>
    <row r="59" spans="1:10" ht="147.75" customHeight="1" x14ac:dyDescent="0.35">
      <c r="A59" s="36">
        <v>22012900</v>
      </c>
      <c r="B59" s="37" t="s">
        <v>84</v>
      </c>
      <c r="C59" s="38">
        <v>0</v>
      </c>
      <c r="D59" s="106">
        <v>0</v>
      </c>
      <c r="E59" s="106">
        <v>0</v>
      </c>
      <c r="F59" s="106">
        <v>9.08</v>
      </c>
      <c r="G59" s="62">
        <f t="shared" si="0"/>
        <v>9.08</v>
      </c>
      <c r="H59" s="39"/>
      <c r="I59" s="71">
        <f>F59/F89</f>
        <v>1.0394871470814347E-4</v>
      </c>
      <c r="J59" s="72">
        <f>F59/F88</f>
        <v>1.9199446758215067E-4</v>
      </c>
    </row>
    <row r="60" spans="1:10" ht="51.75" customHeight="1" x14ac:dyDescent="0.35">
      <c r="A60" s="36">
        <v>22080000</v>
      </c>
      <c r="B60" s="37" t="s">
        <v>53</v>
      </c>
      <c r="C60" s="38">
        <v>28200</v>
      </c>
      <c r="D60" s="106">
        <v>28.2</v>
      </c>
      <c r="E60" s="106">
        <v>11.75</v>
      </c>
      <c r="F60" s="106">
        <v>1.1519999999999999</v>
      </c>
      <c r="G60" s="62">
        <f t="shared" si="0"/>
        <v>-10.598000000000001</v>
      </c>
      <c r="H60" s="39">
        <f t="shared" si="1"/>
        <v>9.8042553191489357E-2</v>
      </c>
      <c r="I60" s="71">
        <f>F60/F89</f>
        <v>1.3188206976187364E-5</v>
      </c>
      <c r="J60" s="72">
        <f>F60/F88</f>
        <v>2.4358769455356561E-5</v>
      </c>
    </row>
    <row r="61" spans="1:10" ht="90" customHeight="1" x14ac:dyDescent="0.35">
      <c r="A61" s="36">
        <v>22080400</v>
      </c>
      <c r="B61" s="37" t="s">
        <v>54</v>
      </c>
      <c r="C61" s="38">
        <v>28200</v>
      </c>
      <c r="D61" s="106">
        <v>28.2</v>
      </c>
      <c r="E61" s="106">
        <v>11.75</v>
      </c>
      <c r="F61" s="106">
        <v>1.1519999999999999</v>
      </c>
      <c r="G61" s="62">
        <f t="shared" si="0"/>
        <v>-10.598000000000001</v>
      </c>
      <c r="H61" s="39">
        <f t="shared" si="1"/>
        <v>9.8042553191489357E-2</v>
      </c>
      <c r="I61" s="71">
        <f>F61/F89</f>
        <v>1.3188206976187364E-5</v>
      </c>
      <c r="J61" s="72">
        <f>F61/F88</f>
        <v>2.4358769455356561E-5</v>
      </c>
    </row>
    <row r="62" spans="1:10" ht="33" customHeight="1" x14ac:dyDescent="0.35">
      <c r="A62" s="36">
        <v>22090000</v>
      </c>
      <c r="B62" s="37" t="s">
        <v>55</v>
      </c>
      <c r="C62" s="38">
        <v>82450</v>
      </c>
      <c r="D62" s="106">
        <v>82.45</v>
      </c>
      <c r="E62" s="106">
        <v>34.353000000000002</v>
      </c>
      <c r="F62" s="106">
        <v>29.822900000000001</v>
      </c>
      <c r="G62" s="62">
        <f t="shared" si="0"/>
        <v>-4.5301000000000009</v>
      </c>
      <c r="H62" s="39">
        <f t="shared" si="1"/>
        <v>0.86813087648822518</v>
      </c>
      <c r="I62" s="71">
        <f>F62/F89</f>
        <v>3.4141543214421719E-4</v>
      </c>
      <c r="J62" s="72">
        <f>F62/F88</f>
        <v>6.3059821665811908E-4</v>
      </c>
    </row>
    <row r="63" spans="1:10" ht="78" customHeight="1" x14ac:dyDescent="0.35">
      <c r="A63" s="36">
        <v>22090100</v>
      </c>
      <c r="B63" s="37" t="s">
        <v>56</v>
      </c>
      <c r="C63" s="38">
        <v>77600</v>
      </c>
      <c r="D63" s="106">
        <v>77.599999999999994</v>
      </c>
      <c r="E63" s="106">
        <v>32.332999999999998</v>
      </c>
      <c r="F63" s="106">
        <v>27.799900000000001</v>
      </c>
      <c r="G63" s="62">
        <f t="shared" si="0"/>
        <v>-4.5330999999999975</v>
      </c>
      <c r="H63" s="39">
        <f t="shared" si="1"/>
        <v>0.85979958556273783</v>
      </c>
      <c r="I63" s="71">
        <f>F63/F89</f>
        <v>3.1825593326155482E-4</v>
      </c>
      <c r="J63" s="72">
        <f>F63/F88</f>
        <v>5.8782235675517954E-4</v>
      </c>
    </row>
    <row r="64" spans="1:10" ht="30" customHeight="1" x14ac:dyDescent="0.35">
      <c r="A64" s="99">
        <v>22090200</v>
      </c>
      <c r="B64" s="58" t="s">
        <v>91</v>
      </c>
      <c r="C64" s="38"/>
      <c r="D64" s="106">
        <v>0</v>
      </c>
      <c r="E64" s="106">
        <v>0</v>
      </c>
      <c r="F64" s="106">
        <v>1.7000000000000001E-2</v>
      </c>
      <c r="G64" s="62">
        <f t="shared" ref="G64:G70" si="2">F64-E64</f>
        <v>1.7000000000000001E-2</v>
      </c>
      <c r="H64" s="39" t="e">
        <f t="shared" ref="H64" si="3">F64/E64</f>
        <v>#DIV/0!</v>
      </c>
      <c r="I64" s="71">
        <f>F64/F88</f>
        <v>3.5946100758772706E-7</v>
      </c>
      <c r="J64" s="72">
        <f>F64/F87</f>
        <v>3.1074065950135267E-5</v>
      </c>
    </row>
    <row r="65" spans="1:10" ht="72.75" customHeight="1" x14ac:dyDescent="0.35">
      <c r="A65" s="36">
        <v>22090400</v>
      </c>
      <c r="B65" s="37" t="s">
        <v>57</v>
      </c>
      <c r="C65" s="38">
        <v>4850</v>
      </c>
      <c r="D65" s="106">
        <v>4.8499999999999996</v>
      </c>
      <c r="E65" s="106">
        <v>2.02</v>
      </c>
      <c r="F65" s="106">
        <v>2.0059999999999998</v>
      </c>
      <c r="G65" s="61">
        <f t="shared" si="2"/>
        <v>-1.4000000000000234E-2</v>
      </c>
      <c r="H65" s="39">
        <f t="shared" si="1"/>
        <v>0.99306930693069295</v>
      </c>
      <c r="I65" s="71">
        <f>F65/F89</f>
        <v>2.2964881244992925E-5</v>
      </c>
      <c r="J65" s="72">
        <f>F65/F88</f>
        <v>4.2416398895351783E-5</v>
      </c>
    </row>
    <row r="66" spans="1:10" s="6" customFormat="1" ht="27" customHeight="1" x14ac:dyDescent="0.35">
      <c r="A66" s="32">
        <v>24000000</v>
      </c>
      <c r="B66" s="33" t="s">
        <v>58</v>
      </c>
      <c r="C66" s="34">
        <v>0</v>
      </c>
      <c r="D66" s="105">
        <v>0</v>
      </c>
      <c r="E66" s="105">
        <v>0</v>
      </c>
      <c r="F66" s="105">
        <v>76.648019999999988</v>
      </c>
      <c r="G66" s="62">
        <f t="shared" si="2"/>
        <v>76.648019999999988</v>
      </c>
      <c r="H66" s="35"/>
      <c r="I66" s="69">
        <f>F66/F89</f>
        <v>8.7747391673172615E-4</v>
      </c>
      <c r="J66" s="70">
        <f>F66/F88</f>
        <v>1.6207043822826029E-3</v>
      </c>
    </row>
    <row r="67" spans="1:10" ht="32.25" customHeight="1" x14ac:dyDescent="0.35">
      <c r="A67" s="36">
        <v>24060000</v>
      </c>
      <c r="B67" s="37" t="s">
        <v>43</v>
      </c>
      <c r="C67" s="38">
        <v>0</v>
      </c>
      <c r="D67" s="106">
        <v>0</v>
      </c>
      <c r="E67" s="106">
        <v>0</v>
      </c>
      <c r="F67" s="106">
        <v>76.648019999999988</v>
      </c>
      <c r="G67" s="62">
        <f t="shared" si="2"/>
        <v>76.648019999999988</v>
      </c>
      <c r="H67" s="39"/>
      <c r="I67" s="71">
        <f>F67/F89</f>
        <v>8.7747391673172615E-4</v>
      </c>
      <c r="J67" s="72">
        <f>F67/F88</f>
        <v>1.6207043822826029E-3</v>
      </c>
    </row>
    <row r="68" spans="1:10" ht="35.25" customHeight="1" x14ac:dyDescent="0.35">
      <c r="A68" s="36">
        <v>24060300</v>
      </c>
      <c r="B68" s="37" t="s">
        <v>43</v>
      </c>
      <c r="C68" s="38">
        <v>0</v>
      </c>
      <c r="D68" s="106">
        <v>0</v>
      </c>
      <c r="E68" s="106">
        <v>0</v>
      </c>
      <c r="F68" s="106">
        <v>51.561199999999999</v>
      </c>
      <c r="G68" s="62">
        <f t="shared" si="2"/>
        <v>51.561199999999999</v>
      </c>
      <c r="H68" s="39"/>
      <c r="I68" s="71">
        <f>F68/F89</f>
        <v>5.9027758467065277E-4</v>
      </c>
      <c r="J68" s="72">
        <f>F68/F88</f>
        <v>1.0902494649666066E-3</v>
      </c>
    </row>
    <row r="69" spans="1:10" ht="141.75" customHeight="1" x14ac:dyDescent="0.35">
      <c r="A69" s="100">
        <v>24062200</v>
      </c>
      <c r="B69" s="76" t="s">
        <v>93</v>
      </c>
      <c r="C69" s="38"/>
      <c r="D69" s="106">
        <v>0</v>
      </c>
      <c r="E69" s="106">
        <v>0</v>
      </c>
      <c r="F69" s="106">
        <v>25.086819999999999</v>
      </c>
      <c r="G69" s="62">
        <f t="shared" ref="G69" si="4">F69-E69</f>
        <v>25.086819999999999</v>
      </c>
      <c r="H69" s="39"/>
      <c r="I69" s="71">
        <f>F69/F88</f>
        <v>5.3045491731599657E-4</v>
      </c>
      <c r="J69" s="72">
        <f>G69/G88</f>
        <v>5.4417846769679807E-3</v>
      </c>
    </row>
    <row r="70" spans="1:10" s="1" customFormat="1" ht="34.5" customHeight="1" x14ac:dyDescent="0.3">
      <c r="A70" s="47">
        <v>30000000</v>
      </c>
      <c r="B70" s="48" t="s">
        <v>59</v>
      </c>
      <c r="C70" s="49">
        <v>0</v>
      </c>
      <c r="D70" s="106">
        <v>0</v>
      </c>
      <c r="E70" s="106">
        <v>0</v>
      </c>
      <c r="F70" s="106">
        <v>0.65</v>
      </c>
      <c r="G70" s="64">
        <f t="shared" si="2"/>
        <v>0.65</v>
      </c>
      <c r="H70" s="50"/>
      <c r="I70" s="75">
        <f>F70/F89</f>
        <v>7.4412626167723849E-6</v>
      </c>
      <c r="J70" s="72">
        <f>F70/F88</f>
        <v>1.3744097348942505E-5</v>
      </c>
    </row>
    <row r="71" spans="1:10" s="3" customFormat="1" ht="33" customHeight="1" x14ac:dyDescent="0.35">
      <c r="A71" s="36">
        <v>31000000</v>
      </c>
      <c r="B71" s="51" t="s">
        <v>60</v>
      </c>
      <c r="C71" s="52">
        <v>0</v>
      </c>
      <c r="D71" s="106">
        <v>0</v>
      </c>
      <c r="E71" s="106">
        <v>0</v>
      </c>
      <c r="F71" s="106">
        <v>0.65</v>
      </c>
      <c r="G71" s="62">
        <f t="shared" si="0"/>
        <v>0.65</v>
      </c>
      <c r="H71" s="39"/>
      <c r="I71" s="71">
        <f>F71/F89</f>
        <v>7.4412626167723849E-6</v>
      </c>
      <c r="J71" s="72">
        <f>F71/F88</f>
        <v>1.3744097348942505E-5</v>
      </c>
    </row>
    <row r="72" spans="1:10" ht="95.25" customHeight="1" x14ac:dyDescent="0.35">
      <c r="A72" s="36">
        <v>31010000</v>
      </c>
      <c r="B72" s="37" t="s">
        <v>61</v>
      </c>
      <c r="C72" s="38">
        <v>0</v>
      </c>
      <c r="D72" s="106">
        <v>0</v>
      </c>
      <c r="E72" s="106">
        <v>0</v>
      </c>
      <c r="F72" s="106">
        <v>0.65</v>
      </c>
      <c r="G72" s="62">
        <f t="shared" si="0"/>
        <v>0.65</v>
      </c>
      <c r="H72" s="39"/>
      <c r="I72" s="71">
        <f>F72/F89</f>
        <v>7.4412626167723849E-6</v>
      </c>
      <c r="J72" s="72">
        <f>F72/F88</f>
        <v>1.3744097348942505E-5</v>
      </c>
    </row>
    <row r="73" spans="1:10" ht="96.75" customHeight="1" thickBot="1" x14ac:dyDescent="0.4">
      <c r="A73" s="36">
        <v>31010200</v>
      </c>
      <c r="B73" s="37" t="s">
        <v>62</v>
      </c>
      <c r="C73" s="38">
        <v>0</v>
      </c>
      <c r="D73" s="106">
        <v>0</v>
      </c>
      <c r="E73" s="106">
        <v>0</v>
      </c>
      <c r="F73" s="106">
        <v>0.65</v>
      </c>
      <c r="G73" s="62">
        <f t="shared" si="0"/>
        <v>0.65</v>
      </c>
      <c r="H73" s="39"/>
      <c r="I73" s="39">
        <f>F73/F89</f>
        <v>7.4412626167723849E-6</v>
      </c>
      <c r="J73" s="72">
        <f>F73/F88</f>
        <v>1.3744097348942505E-5</v>
      </c>
    </row>
    <row r="74" spans="1:10" s="1" customFormat="1" ht="30.75" customHeight="1" thickBot="1" x14ac:dyDescent="0.4">
      <c r="A74" s="16">
        <v>40000000</v>
      </c>
      <c r="B74" s="25" t="s">
        <v>63</v>
      </c>
      <c r="C74" s="26">
        <v>98060898</v>
      </c>
      <c r="D74" s="109">
        <v>102089.60400000001</v>
      </c>
      <c r="E74" s="109">
        <v>40057.737999999998</v>
      </c>
      <c r="F74" s="109">
        <v>40057.737999999998</v>
      </c>
      <c r="G74" s="59">
        <f t="shared" ref="G74:G89" si="5">F74-E74</f>
        <v>0</v>
      </c>
      <c r="H74" s="27">
        <f t="shared" ref="H74:H89" si="6">F74/E74</f>
        <v>1</v>
      </c>
      <c r="I74" s="65">
        <f>F74/F89</f>
        <v>0.45858484352594242</v>
      </c>
      <c r="J74" s="53"/>
    </row>
    <row r="75" spans="1:10" s="6" customFormat="1" ht="29.25" customHeight="1" x14ac:dyDescent="0.35">
      <c r="A75" s="42">
        <v>41000000</v>
      </c>
      <c r="B75" s="43" t="s">
        <v>64</v>
      </c>
      <c r="C75" s="44">
        <v>98060898</v>
      </c>
      <c r="D75" s="108">
        <v>102089.60400000001</v>
      </c>
      <c r="E75" s="108">
        <v>40057.737999999998</v>
      </c>
      <c r="F75" s="108">
        <v>40057.737999999998</v>
      </c>
      <c r="G75" s="63">
        <f t="shared" si="5"/>
        <v>0</v>
      </c>
      <c r="H75" s="45">
        <f t="shared" si="6"/>
        <v>1</v>
      </c>
      <c r="I75" s="73">
        <f>F75/F89</f>
        <v>0.45858484352594242</v>
      </c>
      <c r="J75" s="54"/>
    </row>
    <row r="76" spans="1:10" ht="27" customHeight="1" x14ac:dyDescent="0.35">
      <c r="A76" s="36">
        <v>41020000</v>
      </c>
      <c r="B76" s="37" t="s">
        <v>65</v>
      </c>
      <c r="C76" s="38">
        <v>8919700</v>
      </c>
      <c r="D76" s="106">
        <v>8919.7000000000007</v>
      </c>
      <c r="E76" s="106">
        <v>3716.5</v>
      </c>
      <c r="F76" s="106">
        <v>3716.5</v>
      </c>
      <c r="G76" s="62">
        <f t="shared" si="5"/>
        <v>0</v>
      </c>
      <c r="H76" s="39">
        <f t="shared" si="6"/>
        <v>1</v>
      </c>
      <c r="I76" s="71">
        <f>F76/F89</f>
        <v>4.2546850023437797E-2</v>
      </c>
      <c r="J76" s="55"/>
    </row>
    <row r="77" spans="1:10" ht="24.75" customHeight="1" x14ac:dyDescent="0.35">
      <c r="A77" s="36">
        <v>41020100</v>
      </c>
      <c r="B77" s="37" t="s">
        <v>66</v>
      </c>
      <c r="C77" s="38">
        <v>8919700</v>
      </c>
      <c r="D77" s="106">
        <v>8919.7000000000007</v>
      </c>
      <c r="E77" s="106">
        <v>3716.5</v>
      </c>
      <c r="F77" s="106">
        <v>3716.5</v>
      </c>
      <c r="G77" s="62">
        <f t="shared" si="5"/>
        <v>0</v>
      </c>
      <c r="H77" s="39">
        <f t="shared" si="6"/>
        <v>1</v>
      </c>
      <c r="I77" s="71">
        <f>F77/F89</f>
        <v>4.2546850023437797E-2</v>
      </c>
      <c r="J77" s="55"/>
    </row>
    <row r="78" spans="1:10" ht="35.25" customHeight="1" x14ac:dyDescent="0.35">
      <c r="A78" s="36">
        <v>41030000</v>
      </c>
      <c r="B78" s="37" t="s">
        <v>67</v>
      </c>
      <c r="C78" s="38">
        <v>82904200</v>
      </c>
      <c r="D78" s="106">
        <v>86904.2</v>
      </c>
      <c r="E78" s="106">
        <v>33503</v>
      </c>
      <c r="F78" s="106">
        <v>33503</v>
      </c>
      <c r="G78" s="62">
        <f t="shared" si="5"/>
        <v>0</v>
      </c>
      <c r="H78" s="39">
        <f t="shared" si="6"/>
        <v>1</v>
      </c>
      <c r="I78" s="71">
        <f>F78/F89</f>
        <v>0.38354557146111568</v>
      </c>
      <c r="J78" s="55"/>
    </row>
    <row r="79" spans="1:10" ht="51.75" customHeight="1" x14ac:dyDescent="0.35">
      <c r="A79" s="36">
        <v>41033900</v>
      </c>
      <c r="B79" s="37" t="s">
        <v>68</v>
      </c>
      <c r="C79" s="38">
        <v>82904200</v>
      </c>
      <c r="D79" s="106">
        <v>82904.2</v>
      </c>
      <c r="E79" s="106">
        <v>32097</v>
      </c>
      <c r="F79" s="106">
        <v>32097</v>
      </c>
      <c r="G79" s="62">
        <f t="shared" si="5"/>
        <v>0</v>
      </c>
      <c r="H79" s="39">
        <f t="shared" si="6"/>
        <v>1</v>
      </c>
      <c r="I79" s="71">
        <f>F79/F89</f>
        <v>0.36744954801622037</v>
      </c>
      <c r="J79" s="55"/>
    </row>
    <row r="80" spans="1:10" ht="65.25" customHeight="1" x14ac:dyDescent="0.35">
      <c r="A80" s="101">
        <v>41034500</v>
      </c>
      <c r="B80" s="77" t="s">
        <v>94</v>
      </c>
      <c r="C80" s="38"/>
      <c r="D80" s="106">
        <v>4000</v>
      </c>
      <c r="E80" s="106">
        <v>1406</v>
      </c>
      <c r="F80" s="106">
        <v>1406</v>
      </c>
      <c r="G80" s="62">
        <f t="shared" ref="G80" si="7">F80-E80</f>
        <v>0</v>
      </c>
      <c r="H80" s="39">
        <f t="shared" ref="H80" si="8">F80/E80</f>
        <v>1</v>
      </c>
      <c r="I80" s="71">
        <f>F80/F89</f>
        <v>1.6096023444895344E-2</v>
      </c>
      <c r="J80" s="55"/>
    </row>
    <row r="81" spans="1:13" ht="27.75" customHeight="1" x14ac:dyDescent="0.35">
      <c r="A81" s="36">
        <v>41040000</v>
      </c>
      <c r="B81" s="37" t="s">
        <v>69</v>
      </c>
      <c r="C81" s="38">
        <v>4255074</v>
      </c>
      <c r="D81" s="106">
        <v>4255.0739999999996</v>
      </c>
      <c r="E81" s="106">
        <v>1772.95</v>
      </c>
      <c r="F81" s="106">
        <v>1772.95</v>
      </c>
      <c r="G81" s="62">
        <f t="shared" si="5"/>
        <v>0</v>
      </c>
      <c r="H81" s="39">
        <f t="shared" si="6"/>
        <v>1</v>
      </c>
      <c r="I81" s="71">
        <f>F81/F89</f>
        <v>2.0296902394471694E-2</v>
      </c>
      <c r="J81" s="55"/>
    </row>
    <row r="82" spans="1:13" ht="97.5" customHeight="1" x14ac:dyDescent="0.35">
      <c r="A82" s="36">
        <v>41040200</v>
      </c>
      <c r="B82" s="37" t="s">
        <v>70</v>
      </c>
      <c r="C82" s="38">
        <v>4255074</v>
      </c>
      <c r="D82" s="106">
        <v>4255.0739999999996</v>
      </c>
      <c r="E82" s="106">
        <v>1772.95</v>
      </c>
      <c r="F82" s="106">
        <v>1772.95</v>
      </c>
      <c r="G82" s="62">
        <f t="shared" si="5"/>
        <v>0</v>
      </c>
      <c r="H82" s="39">
        <f t="shared" si="6"/>
        <v>1</v>
      </c>
      <c r="I82" s="71">
        <f>F82/F89</f>
        <v>2.0296902394471694E-2</v>
      </c>
      <c r="J82" s="55"/>
    </row>
    <row r="83" spans="1:13" ht="27.75" customHeight="1" x14ac:dyDescent="0.35">
      <c r="A83" s="36">
        <v>41050000</v>
      </c>
      <c r="B83" s="37" t="s">
        <v>71</v>
      </c>
      <c r="C83" s="38">
        <v>1981924</v>
      </c>
      <c r="D83" s="106">
        <v>2010.63</v>
      </c>
      <c r="E83" s="106">
        <v>1065.288</v>
      </c>
      <c r="F83" s="106">
        <v>1065.288</v>
      </c>
      <c r="G83" s="62">
        <f t="shared" si="5"/>
        <v>0</v>
      </c>
      <c r="H83" s="39">
        <f t="shared" si="6"/>
        <v>1</v>
      </c>
      <c r="I83" s="71">
        <f>F83/F89</f>
        <v>1.2195519646917261E-2</v>
      </c>
      <c r="J83" s="55"/>
    </row>
    <row r="84" spans="1:13" ht="77.25" customHeight="1" x14ac:dyDescent="0.35">
      <c r="A84" s="36">
        <v>41051000</v>
      </c>
      <c r="B84" s="37" t="s">
        <v>72</v>
      </c>
      <c r="C84" s="38">
        <v>1188200</v>
      </c>
      <c r="D84" s="106">
        <v>1188.2</v>
      </c>
      <c r="E84" s="106">
        <v>451.4</v>
      </c>
      <c r="F84" s="106">
        <v>451.4</v>
      </c>
      <c r="G84" s="62">
        <f t="shared" si="5"/>
        <v>0</v>
      </c>
      <c r="H84" s="39">
        <f t="shared" si="6"/>
        <v>1</v>
      </c>
      <c r="I84" s="71">
        <f>F84/F89</f>
        <v>5.1676706849400839E-3</v>
      </c>
      <c r="J84" s="55"/>
    </row>
    <row r="85" spans="1:13" ht="77.25" customHeight="1" x14ac:dyDescent="0.35">
      <c r="A85" s="36">
        <v>41051200</v>
      </c>
      <c r="B85" s="37" t="s">
        <v>73</v>
      </c>
      <c r="C85" s="38">
        <v>137224</v>
      </c>
      <c r="D85" s="106">
        <v>137.22399999999999</v>
      </c>
      <c r="E85" s="106">
        <v>38.101999999999997</v>
      </c>
      <c r="F85" s="106">
        <v>38.101999999999997</v>
      </c>
      <c r="G85" s="62">
        <f t="shared" si="5"/>
        <v>0</v>
      </c>
      <c r="H85" s="39">
        <f t="shared" si="6"/>
        <v>1</v>
      </c>
      <c r="I85" s="71">
        <f>F85/F89</f>
        <v>4.3619536649886365E-4</v>
      </c>
      <c r="J85" s="55"/>
      <c r="M85" s="78"/>
    </row>
    <row r="86" spans="1:13" ht="98.25" customHeight="1" x14ac:dyDescent="0.35">
      <c r="A86" s="102">
        <v>41051700</v>
      </c>
      <c r="B86" s="57" t="s">
        <v>90</v>
      </c>
      <c r="C86" s="38"/>
      <c r="D86" s="106">
        <v>28.706</v>
      </c>
      <c r="E86" s="106">
        <v>28.706</v>
      </c>
      <c r="F86" s="106">
        <v>28.706</v>
      </c>
      <c r="G86" s="62">
        <f t="shared" ref="G86" si="9">F86-E86</f>
        <v>0</v>
      </c>
      <c r="H86" s="39">
        <f t="shared" ref="H86" si="10">F86/E86</f>
        <v>1</v>
      </c>
      <c r="I86" s="71">
        <f>F86/F88</f>
        <v>6.0698162845960546E-4</v>
      </c>
      <c r="J86" s="55"/>
    </row>
    <row r="87" spans="1:13" ht="116.25" customHeight="1" x14ac:dyDescent="0.35">
      <c r="A87" s="36">
        <v>41055000</v>
      </c>
      <c r="B87" s="37" t="s">
        <v>74</v>
      </c>
      <c r="C87" s="38">
        <v>656500</v>
      </c>
      <c r="D87" s="106">
        <v>656.5</v>
      </c>
      <c r="E87" s="106">
        <v>547.08000000000004</v>
      </c>
      <c r="F87" s="106">
        <v>547.08000000000004</v>
      </c>
      <c r="G87" s="62">
        <f t="shared" si="5"/>
        <v>0</v>
      </c>
      <c r="H87" s="39">
        <f t="shared" si="6"/>
        <v>1</v>
      </c>
      <c r="I87" s="71">
        <f>F87/F89</f>
        <v>6.2630245421289796E-3</v>
      </c>
      <c r="J87" s="55"/>
    </row>
    <row r="88" spans="1:13" s="1" customFormat="1" ht="22.5" x14ac:dyDescent="0.3">
      <c r="A88" s="114" t="s">
        <v>88</v>
      </c>
      <c r="B88" s="115"/>
      <c r="C88" s="79">
        <v>115735850</v>
      </c>
      <c r="D88" s="110">
        <v>115735.85</v>
      </c>
      <c r="E88" s="110">
        <v>42682.993999999999</v>
      </c>
      <c r="F88" s="110">
        <v>47293.029400000007</v>
      </c>
      <c r="G88" s="80">
        <f t="shared" si="5"/>
        <v>4610.0354000000079</v>
      </c>
      <c r="H88" s="81">
        <f t="shared" si="6"/>
        <v>1.1080063736859698</v>
      </c>
      <c r="I88" s="82"/>
      <c r="J88" s="83">
        <f>J7+J45+J70</f>
        <v>0.99999999999999978</v>
      </c>
    </row>
    <row r="89" spans="1:13" s="1" customFormat="1" ht="23.25" thickBot="1" x14ac:dyDescent="0.35">
      <c r="A89" s="116" t="s">
        <v>89</v>
      </c>
      <c r="B89" s="117"/>
      <c r="C89" s="84">
        <v>213796748</v>
      </c>
      <c r="D89" s="111">
        <v>217825.454</v>
      </c>
      <c r="E89" s="111">
        <v>82740.732000000004</v>
      </c>
      <c r="F89" s="111">
        <v>87350.767400000012</v>
      </c>
      <c r="G89" s="85">
        <f t="shared" si="5"/>
        <v>4610.0354000000079</v>
      </c>
      <c r="H89" s="86">
        <f t="shared" si="6"/>
        <v>1.0557166378465204</v>
      </c>
      <c r="I89" s="87">
        <f>I7+I45+I70+I74</f>
        <v>0.99999999999999978</v>
      </c>
      <c r="J89" s="88"/>
    </row>
    <row r="90" spans="1:13" x14ac:dyDescent="0.2">
      <c r="D90" s="112"/>
      <c r="E90" s="112"/>
      <c r="F90" s="113"/>
      <c r="G90" s="5"/>
      <c r="H90" s="4"/>
    </row>
  </sheetData>
  <mergeCells count="3">
    <mergeCell ref="A88:B88"/>
    <mergeCell ref="A89:B89"/>
    <mergeCell ref="B2:J2"/>
  </mergeCells>
  <pageMargins left="0.59055118110236227" right="0.19685039370078741" top="0.39370078740157483" bottom="0.39370078740157483" header="0" footer="0"/>
  <pageSetup paperSize="9" scale="42" fitToHeight="4" orientation="portrait" r:id="rId1"/>
  <rowBreaks count="1" manualBreakCount="1">
    <brk id="6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2021-06-04T10:35:21Z</cp:lastPrinted>
  <dcterms:created xsi:type="dcterms:W3CDTF">2021-03-02T12:14:52Z</dcterms:created>
  <dcterms:modified xsi:type="dcterms:W3CDTF">2021-07-06T06:18:13Z</dcterms:modified>
</cp:coreProperties>
</file>