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6605" windowHeight="903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Лист1!$A$1:$H$36</definedName>
  </definedNames>
  <calcPr calcId="144525"/>
</workbook>
</file>

<file path=xl/calcChain.xml><?xml version="1.0" encoding="utf-8"?>
<calcChain xmlns="http://schemas.openxmlformats.org/spreadsheetml/2006/main">
  <c r="E44" i="1" l="1"/>
  <c r="H35" i="1"/>
  <c r="H34" i="1"/>
  <c r="H33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36" i="1" s="1"/>
  <c r="G11" i="1" l="1"/>
  <c r="H16" i="1"/>
  <c r="G36" i="1" l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17" i="1" l="1"/>
  <c r="F17" i="1"/>
  <c r="G16" i="1"/>
  <c r="F16" i="1"/>
  <c r="G15" i="1"/>
  <c r="F15" i="1"/>
  <c r="G28" i="1" l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4" i="1"/>
  <c r="F14" i="1"/>
  <c r="G13" i="1"/>
  <c r="F13" i="1"/>
  <c r="G12" i="1"/>
  <c r="F12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<sst xmlns="http://schemas.openxmlformats.org/spreadsheetml/2006/main" count="42" uniqueCount="42">
  <si>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</si>
  <si>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</si>
  <si>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</si>
  <si>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</si>
  <si>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</si>
  <si>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</si>
  <si>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</si>
  <si>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</si>
  <si>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</si>
  <si>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</si>
  <si>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</si>
  <si>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</si>
  <si>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</si>
  <si>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</si>
  <si>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</si>
  <si>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</si>
  <si>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</si>
  <si>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</si>
  <si>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Відхилення, (+/-),                 (к.3 - к.2)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</si>
  <si>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</si>
  <si>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</si>
  <si>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</si>
  <si>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</si>
  <si>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</si>
  <si>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</si>
  <si>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</si>
  <si>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</si>
  <si>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</si>
  <si>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</si>
  <si>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</si>
  <si>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</si>
  <si>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</si>
  <si>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</si>
  <si>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</si>
  <si>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</si>
  <si>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Затверджен-ний річний план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</si>
  <si>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</si>
  <si>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</si>
  <si>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</si>
  <si>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</si>
  <si>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</si>
  <si>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за січень - липень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</si>
</sst>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6" formatCode="#,##0.0"/>
    <numFmt numFmtId="167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6" fontId="5" fillId="0" borderId="8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7" fontId="5" fillId="0" borderId="9" xfId="1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center" vertical="center"/>
    </xf>
    <xf numFmtId="167" fontId="6" fillId="0" borderId="3" xfId="1" applyNumberFormat="1" applyFont="1" applyBorder="1" applyAlignment="1">
      <alignment horizontal="center" vertical="center"/>
    </xf>
    <xf numFmtId="167" fontId="6" fillId="0" borderId="12" xfId="1" applyNumberFormat="1" applyFont="1" applyBorder="1" applyAlignment="1">
      <alignment horizontal="center" vertical="center"/>
    </xf>
    <xf numFmtId="0" fontId="0" fillId="3" borderId="0" xfId="0" applyFill="1"/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167" fontId="5" fillId="0" borderId="6" xfId="1" applyNumberFormat="1" applyFont="1" applyBorder="1" applyAlignment="1">
      <alignment horizontal="center" vertical="center"/>
    </xf>
    <xf numFmtId="167" fontId="5" fillId="0" borderId="3" xfId="1" applyNumberFormat="1" applyFont="1" applyBorder="1" applyAlignment="1">
      <alignment horizontal="center" vertical="center"/>
    </xf>
    <xf numFmtId="167" fontId="5" fillId="0" borderId="18" xfId="1" applyNumberFormat="1" applyFont="1" applyBorder="1" applyAlignment="1">
      <alignment horizontal="center" vertical="center"/>
    </xf>
    <xf numFmtId="167" fontId="9" fillId="0" borderId="5" xfId="1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167" fontId="5" fillId="0" borderId="12" xfId="1" applyNumberFormat="1" applyFont="1" applyBorder="1" applyAlignment="1">
      <alignment horizontal="center" vertical="center"/>
    </xf>
    <xf numFmtId="167" fontId="5" fillId="4" borderId="15" xfId="1" applyNumberFormat="1" applyFont="1" applyFill="1" applyBorder="1" applyAlignment="1">
      <alignment horizontal="center" vertical="center"/>
    </xf>
    <xf numFmtId="167" fontId="5" fillId="4" borderId="9" xfId="1" applyNumberFormat="1" applyFont="1" applyFill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5" fillId="4" borderId="14" xfId="0" applyNumberFormat="1" applyFont="1" applyFill="1" applyBorder="1" applyAlignment="1">
      <alignment horizontal="center" vertical="center"/>
    </xf>
    <xf numFmtId="166" fontId="5" fillId="4" borderId="8" xfId="0" applyNumberFormat="1" applyFont="1" applyFill="1" applyBorder="1" applyAlignment="1">
      <alignment horizontal="center" vertical="center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28" zoomScale="60" zoomScaleNormal="100" workbookViewId="0">
      <selection activeCell="C42" sqref="C41:C42"/>
    </sheetView>
  </sheetViews>
  <sheetFormatPr defaultRowHeight="15" x14ac:dyDescent="0.25"/>
  <cols>
    <col min="1" max="1" width="22.28515625" customWidth="1"/>
    <col min="2" max="2" width="52.42578125" customWidth="1"/>
    <col min="3" max="3" width="21" customWidth="1"/>
    <col min="4" max="4" width="19.7109375" customWidth="1"/>
    <col min="5" max="5" width="19" style="47" customWidth="1"/>
    <col min="6" max="6" width="21.7109375" customWidth="1"/>
    <col min="7" max="7" width="18.28515625" customWidth="1"/>
    <col min="8" max="8" width="17.28515625" customWidth="1"/>
  </cols>
  <sheetData>
    <row r="1" spans="1:9" ht="20.25" x14ac:dyDescent="0.3">
      <c r="E1" s="49"/>
      <c r="G1" s="67" t="s">
        <v>30</v>
      </c>
      <c r="H1" s="67"/>
    </row>
    <row r="2" spans="1:9" x14ac:dyDescent="0.25">
      <c r="A2" s="2"/>
      <c r="B2" s="2"/>
      <c r="C2" s="2"/>
      <c r="D2" s="2"/>
      <c r="E2" s="50"/>
      <c r="F2" s="2"/>
      <c r="G2" s="2"/>
      <c r="H2" s="3"/>
      <c r="I2" s="2"/>
    </row>
    <row r="3" spans="1:9" ht="54" customHeight="1" x14ac:dyDescent="0.35">
      <c r="A3" s="11"/>
      <c r="B3" s="68" t="s">
        <v>28</v>
      </c>
      <c r="C3" s="68"/>
      <c r="D3" s="68"/>
      <c r="E3" s="68"/>
      <c r="F3" s="68"/>
      <c r="G3" s="68"/>
      <c r="H3" s="11"/>
      <c r="I3" s="10"/>
    </row>
    <row r="4" spans="1:9" ht="23.25" customHeight="1" x14ac:dyDescent="0.3">
      <c r="A4" s="2"/>
      <c r="B4" s="68" t="s">
        <v>41</v>
      </c>
      <c r="C4" s="68"/>
      <c r="D4" s="68"/>
      <c r="E4" s="68"/>
      <c r="F4" s="68"/>
      <c r="G4" s="68"/>
      <c r="H4" s="3"/>
      <c r="I4" s="2"/>
    </row>
    <row r="5" spans="1:9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9" ht="21.75" customHeight="1" thickBot="1" x14ac:dyDescent="0.35">
      <c r="D6" s="70"/>
      <c r="E6" s="70"/>
      <c r="F6" s="70"/>
      <c r="H6" s="37" t="s">
        <v>29</v>
      </c>
    </row>
    <row r="7" spans="1:9" ht="85.5" customHeight="1" thickBot="1" x14ac:dyDescent="0.3">
      <c r="A7" s="17" t="s">
        <v>26</v>
      </c>
      <c r="B7" s="18" t="s">
        <v>27</v>
      </c>
      <c r="C7" s="19" t="s">
        <v>35</v>
      </c>
      <c r="D7" s="19" t="s">
        <v>16</v>
      </c>
      <c r="E7" s="48" t="s">
        <v>17</v>
      </c>
      <c r="F7" s="19" t="s">
        <v>18</v>
      </c>
      <c r="G7" s="19" t="s">
        <v>19</v>
      </c>
      <c r="H7" s="20" t="s">
        <v>20</v>
      </c>
      <c r="I7" s="4"/>
    </row>
    <row r="8" spans="1:9" ht="15.75" customHeight="1" thickBot="1" x14ac:dyDescent="0.35">
      <c r="A8" s="24" t="s">
        <v>21</v>
      </c>
      <c r="B8" s="25" t="s">
        <v>22</v>
      </c>
      <c r="C8" s="19">
        <v>1</v>
      </c>
      <c r="D8" s="19">
        <v>2</v>
      </c>
      <c r="E8" s="48">
        <v>3</v>
      </c>
      <c r="F8" s="19">
        <v>4</v>
      </c>
      <c r="G8" s="19">
        <v>5</v>
      </c>
      <c r="H8" s="20">
        <v>6</v>
      </c>
      <c r="I8" s="4"/>
    </row>
    <row r="9" spans="1:9" ht="21" thickBot="1" x14ac:dyDescent="0.35">
      <c r="A9" s="17">
        <v>10000000</v>
      </c>
      <c r="B9" s="23" t="s">
        <v>0</v>
      </c>
      <c r="C9" s="59">
        <v>183.5</v>
      </c>
      <c r="D9" s="59">
        <v>91.75</v>
      </c>
      <c r="E9" s="59">
        <v>121.48618</v>
      </c>
      <c r="F9" s="38">
        <f t="shared" ref="F9:F36" si="0">E9-D9</f>
        <v>29.736180000000004</v>
      </c>
      <c r="G9" s="38">
        <f t="shared" ref="G9:G36" si="1">IF(D9=0,0,E9/D9*100)</f>
        <v>132.4100054495913</v>
      </c>
      <c r="H9" s="43">
        <f>E9/E36</f>
        <v>2.2385183769895733E-2</v>
      </c>
      <c r="I9" s="7"/>
    </row>
    <row r="10" spans="1:9" s="6" customFormat="1" ht="20.25" x14ac:dyDescent="0.3">
      <c r="A10" s="21">
        <v>19010000</v>
      </c>
      <c r="B10" s="22" t="s">
        <v>1</v>
      </c>
      <c r="C10" s="39">
        <v>183.5</v>
      </c>
      <c r="D10" s="39">
        <v>91.75</v>
      </c>
      <c r="E10" s="39">
        <v>121.48618</v>
      </c>
      <c r="F10" s="39">
        <f t="shared" si="0"/>
        <v>29.736180000000004</v>
      </c>
      <c r="G10" s="39">
        <f t="shared" si="1"/>
        <v>132.4100054495913</v>
      </c>
      <c r="H10" s="44">
        <f>E10/E36</f>
        <v>2.2385183769895733E-2</v>
      </c>
      <c r="I10" s="8"/>
    </row>
    <row r="11" spans="1:9" ht="145.5" customHeight="1" x14ac:dyDescent="0.3">
      <c r="A11" s="16">
        <v>19010100</v>
      </c>
      <c r="B11" s="12" t="s">
        <v>2</v>
      </c>
      <c r="C11" s="40">
        <v>115</v>
      </c>
      <c r="D11" s="40">
        <v>57.5</v>
      </c>
      <c r="E11" s="40">
        <v>82.941770000000005</v>
      </c>
      <c r="F11" s="40">
        <f t="shared" si="0"/>
        <v>25.441770000000005</v>
      </c>
      <c r="G11" s="40">
        <f>IF(D11=0,0,E11/D11*100)</f>
        <v>144.24655652173914</v>
      </c>
      <c r="H11" s="45">
        <f>E11/E36</f>
        <v>1.5282946287803476E-2</v>
      </c>
      <c r="I11" s="5"/>
    </row>
    <row r="12" spans="1:9" ht="60.75" x14ac:dyDescent="0.3">
      <c r="A12" s="16">
        <v>19010200</v>
      </c>
      <c r="B12" s="12" t="s">
        <v>3</v>
      </c>
      <c r="C12" s="40">
        <v>58</v>
      </c>
      <c r="D12" s="40">
        <v>29</v>
      </c>
      <c r="E12" s="40">
        <v>34.193160000000006</v>
      </c>
      <c r="F12" s="40">
        <f t="shared" si="0"/>
        <v>5.193160000000006</v>
      </c>
      <c r="G12" s="40">
        <f t="shared" si="1"/>
        <v>117.90744827586208</v>
      </c>
      <c r="H12" s="45">
        <f>E12/E36</f>
        <v>6.3004711340289739E-3</v>
      </c>
      <c r="I12" s="5"/>
    </row>
    <row r="13" spans="1:9" ht="102" thickBot="1" x14ac:dyDescent="0.35">
      <c r="A13" s="26">
        <v>19010300</v>
      </c>
      <c r="B13" s="27" t="s">
        <v>4</v>
      </c>
      <c r="C13" s="42">
        <v>10.5</v>
      </c>
      <c r="D13" s="42">
        <v>5.25</v>
      </c>
      <c r="E13" s="42">
        <v>4.3512500000000003</v>
      </c>
      <c r="F13" s="41">
        <f t="shared" si="0"/>
        <v>-0.89874999999999972</v>
      </c>
      <c r="G13" s="41">
        <f t="shared" si="1"/>
        <v>82.880952380952394</v>
      </c>
      <c r="H13" s="46">
        <f>E13/E36</f>
        <v>8.0176634806328434E-4</v>
      </c>
      <c r="I13" s="5"/>
    </row>
    <row r="14" spans="1:9" s="1" customFormat="1" ht="21" thickBot="1" x14ac:dyDescent="0.35">
      <c r="A14" s="17">
        <v>20000000</v>
      </c>
      <c r="B14" s="29" t="s">
        <v>5</v>
      </c>
      <c r="C14" s="59">
        <v>4200.6350000000002</v>
      </c>
      <c r="D14" s="59">
        <v>2450.37041</v>
      </c>
      <c r="E14" s="59">
        <v>1868.6336799999999</v>
      </c>
      <c r="F14" s="38">
        <f t="shared" si="0"/>
        <v>-581.73673000000008</v>
      </c>
      <c r="G14" s="38">
        <f t="shared" si="1"/>
        <v>76.259232986738525</v>
      </c>
      <c r="H14" s="43">
        <f>E14/E36</f>
        <v>0.34431659901905332</v>
      </c>
      <c r="I14" s="7"/>
    </row>
    <row r="15" spans="1:9" s="1" customFormat="1" ht="20.25" x14ac:dyDescent="0.3">
      <c r="A15" s="31">
        <v>24000000</v>
      </c>
      <c r="B15" s="12" t="s">
        <v>36</v>
      </c>
      <c r="C15" s="60">
        <v>0</v>
      </c>
      <c r="D15" s="60">
        <v>0</v>
      </c>
      <c r="E15" s="60">
        <v>6.1245600000000007</v>
      </c>
      <c r="F15" s="60">
        <f t="shared" si="0"/>
        <v>6.1245600000000007</v>
      </c>
      <c r="G15" s="60">
        <f t="shared" si="1"/>
        <v>0</v>
      </c>
      <c r="H15" s="44">
        <f>E15/E36</f>
        <v>1.1285184957643135E-3</v>
      </c>
      <c r="I15" s="7"/>
    </row>
    <row r="16" spans="1:9" s="1" customFormat="1" ht="20.25" x14ac:dyDescent="0.3">
      <c r="A16" s="31">
        <v>24060000</v>
      </c>
      <c r="B16" s="12" t="s">
        <v>37</v>
      </c>
      <c r="C16" s="40">
        <v>0</v>
      </c>
      <c r="D16" s="40">
        <v>0</v>
      </c>
      <c r="E16" s="40">
        <v>6.1245600000000007</v>
      </c>
      <c r="F16" s="60">
        <f t="shared" si="0"/>
        <v>6.1245600000000007</v>
      </c>
      <c r="G16" s="60">
        <f t="shared" si="1"/>
        <v>0</v>
      </c>
      <c r="H16" s="44">
        <f>E16/E32</f>
        <v>2.4439584996009578E-3</v>
      </c>
      <c r="I16" s="7"/>
    </row>
    <row r="17" spans="1:9" s="1" customFormat="1" ht="101.25" x14ac:dyDescent="0.3">
      <c r="A17" s="31">
        <v>24062100</v>
      </c>
      <c r="B17" s="12" t="s">
        <v>38</v>
      </c>
      <c r="C17" s="40">
        <v>0</v>
      </c>
      <c r="D17" s="40">
        <v>0</v>
      </c>
      <c r="E17" s="40">
        <v>6.1245600000000007</v>
      </c>
      <c r="F17" s="60">
        <f t="shared" si="0"/>
        <v>6.1245600000000007</v>
      </c>
      <c r="G17" s="60">
        <f t="shared" si="1"/>
        <v>0</v>
      </c>
      <c r="H17" s="44">
        <f>E17/E36</f>
        <v>1.1285184957643135E-3</v>
      </c>
      <c r="I17" s="7"/>
    </row>
    <row r="18" spans="1:9" s="6" customFormat="1" ht="40.5" x14ac:dyDescent="0.3">
      <c r="A18" s="21">
        <v>25000000</v>
      </c>
      <c r="B18" s="28" t="s">
        <v>6</v>
      </c>
      <c r="C18" s="40">
        <v>4200.6350000000002</v>
      </c>
      <c r="D18" s="40">
        <v>2450.37041</v>
      </c>
      <c r="E18" s="40">
        <v>1862.5091199999999</v>
      </c>
      <c r="F18" s="39">
        <f t="shared" si="0"/>
        <v>-587.86129000000005</v>
      </c>
      <c r="G18" s="39">
        <f t="shared" si="1"/>
        <v>76.009288734432602</v>
      </c>
      <c r="H18" s="44">
        <f>E18/E36</f>
        <v>0.34318808052328897</v>
      </c>
      <c r="I18" s="8"/>
    </row>
    <row r="19" spans="1:9" ht="60.75" x14ac:dyDescent="0.3">
      <c r="A19" s="16">
        <v>25010000</v>
      </c>
      <c r="B19" s="15" t="s">
        <v>7</v>
      </c>
      <c r="C19" s="40">
        <v>1675.635</v>
      </c>
      <c r="D19" s="40">
        <v>977.45375000000001</v>
      </c>
      <c r="E19" s="40">
        <v>656.04805999999996</v>
      </c>
      <c r="F19" s="40">
        <f t="shared" si="0"/>
        <v>-321.40569000000005</v>
      </c>
      <c r="G19" s="40">
        <f t="shared" si="1"/>
        <v>67.118066711596327</v>
      </c>
      <c r="H19" s="45">
        <f>E19/E36</f>
        <v>0.12088417287450787</v>
      </c>
      <c r="I19" s="5"/>
    </row>
    <row r="20" spans="1:9" ht="60.75" x14ac:dyDescent="0.3">
      <c r="A20" s="16">
        <v>25010100</v>
      </c>
      <c r="B20" s="12" t="s">
        <v>8</v>
      </c>
      <c r="C20" s="40">
        <v>1555</v>
      </c>
      <c r="D20" s="40">
        <v>907.08332999999993</v>
      </c>
      <c r="E20" s="40">
        <v>585.26468999999997</v>
      </c>
      <c r="F20" s="40">
        <f t="shared" si="0"/>
        <v>-321.81863999999996</v>
      </c>
      <c r="G20" s="40">
        <f t="shared" si="1"/>
        <v>64.521601339537355</v>
      </c>
      <c r="H20" s="45">
        <f>E20/E36</f>
        <v>0.10784154740630628</v>
      </c>
      <c r="I20" s="5"/>
    </row>
    <row r="21" spans="1:9" ht="86.25" customHeight="1" x14ac:dyDescent="0.3">
      <c r="A21" s="16">
        <v>25010300</v>
      </c>
      <c r="B21" s="15" t="s">
        <v>9</v>
      </c>
      <c r="C21" s="40">
        <v>120.63500000000001</v>
      </c>
      <c r="D21" s="40">
        <v>70.370419999999996</v>
      </c>
      <c r="E21" s="40">
        <v>70.783369999999991</v>
      </c>
      <c r="F21" s="40">
        <f t="shared" si="0"/>
        <v>0.41294999999999504</v>
      </c>
      <c r="G21" s="40">
        <f t="shared" si="1"/>
        <v>100.58682327034569</v>
      </c>
      <c r="H21" s="45">
        <f>E21/E36</f>
        <v>1.3042625468201603E-2</v>
      </c>
      <c r="I21" s="5"/>
    </row>
    <row r="22" spans="1:9" ht="40.5" x14ac:dyDescent="0.25">
      <c r="A22" s="16">
        <v>25020000</v>
      </c>
      <c r="B22" s="13" t="s">
        <v>10</v>
      </c>
      <c r="C22" s="40">
        <v>2525</v>
      </c>
      <c r="D22" s="40">
        <v>1472.9166600000001</v>
      </c>
      <c r="E22" s="40">
        <v>1206.4610600000001</v>
      </c>
      <c r="F22" s="40">
        <f t="shared" si="0"/>
        <v>-266.4556</v>
      </c>
      <c r="G22" s="40">
        <f t="shared" si="1"/>
        <v>81.909662152915018</v>
      </c>
      <c r="H22" s="45">
        <f>E22/E36</f>
        <v>0.22230390764878116</v>
      </c>
      <c r="I22" s="5"/>
    </row>
    <row r="23" spans="1:9" ht="20.25" x14ac:dyDescent="0.3">
      <c r="A23" s="16">
        <v>25020100</v>
      </c>
      <c r="B23" s="12" t="s">
        <v>11</v>
      </c>
      <c r="C23" s="40">
        <v>2200</v>
      </c>
      <c r="D23" s="40">
        <v>1283.3333300000002</v>
      </c>
      <c r="E23" s="40">
        <v>1011.54835</v>
      </c>
      <c r="F23" s="40">
        <f t="shared" si="0"/>
        <v>-271.78498000000013</v>
      </c>
      <c r="G23" s="40">
        <f t="shared" si="1"/>
        <v>78.821949555381678</v>
      </c>
      <c r="H23" s="45">
        <f>E23/E36</f>
        <v>0.18638906669783187</v>
      </c>
      <c r="I23" s="5"/>
    </row>
    <row r="24" spans="1:9" ht="223.5" thickBot="1" x14ac:dyDescent="0.35">
      <c r="A24" s="26">
        <v>25020200</v>
      </c>
      <c r="B24" s="27" t="s">
        <v>25</v>
      </c>
      <c r="C24" s="42">
        <v>325</v>
      </c>
      <c r="D24" s="42">
        <v>189.58332999999999</v>
      </c>
      <c r="E24" s="42">
        <v>194.91271</v>
      </c>
      <c r="F24" s="41">
        <f t="shared" si="0"/>
        <v>5.3293800000000147</v>
      </c>
      <c r="G24" s="41">
        <f t="shared" si="1"/>
        <v>102.81110158788751</v>
      </c>
      <c r="H24" s="46">
        <f>E24/E36</f>
        <v>3.5914840950949267E-2</v>
      </c>
      <c r="I24" s="5"/>
    </row>
    <row r="25" spans="1:9" s="1" customFormat="1" ht="21" thickBot="1" x14ac:dyDescent="0.35">
      <c r="A25" s="17">
        <v>30000000</v>
      </c>
      <c r="B25" s="29" t="s">
        <v>12</v>
      </c>
      <c r="C25" s="38">
        <v>766.62</v>
      </c>
      <c r="D25" s="38">
        <v>516.28899999999999</v>
      </c>
      <c r="E25" s="38">
        <v>0</v>
      </c>
      <c r="F25" s="38">
        <f t="shared" si="0"/>
        <v>-516.28899999999999</v>
      </c>
      <c r="G25" s="38">
        <f t="shared" si="1"/>
        <v>0</v>
      </c>
      <c r="H25" s="43">
        <f>E25/E36</f>
        <v>0</v>
      </c>
      <c r="I25" s="7"/>
    </row>
    <row r="26" spans="1:9" s="6" customFormat="1" ht="40.5" x14ac:dyDescent="0.3">
      <c r="A26" s="21">
        <v>33000000</v>
      </c>
      <c r="B26" s="28" t="s">
        <v>13</v>
      </c>
      <c r="C26" s="39">
        <v>766.62</v>
      </c>
      <c r="D26" s="39">
        <v>516.28899999999999</v>
      </c>
      <c r="E26" s="39">
        <v>0</v>
      </c>
      <c r="F26" s="39">
        <f t="shared" si="0"/>
        <v>-516.28899999999999</v>
      </c>
      <c r="G26" s="39">
        <f t="shared" si="1"/>
        <v>0</v>
      </c>
      <c r="H26" s="51"/>
      <c r="I26" s="8"/>
    </row>
    <row r="27" spans="1:9" ht="20.25" x14ac:dyDescent="0.3">
      <c r="A27" s="16">
        <v>33010000</v>
      </c>
      <c r="B27" s="12" t="s">
        <v>14</v>
      </c>
      <c r="C27" s="40">
        <v>766.62</v>
      </c>
      <c r="D27" s="40">
        <v>516.28899999999999</v>
      </c>
      <c r="E27" s="40">
        <v>0</v>
      </c>
      <c r="F27" s="40">
        <f t="shared" si="0"/>
        <v>-516.28899999999999</v>
      </c>
      <c r="G27" s="40">
        <f t="shared" si="1"/>
        <v>0</v>
      </c>
      <c r="H27" s="52"/>
      <c r="I27" s="5"/>
    </row>
    <row r="28" spans="1:9" ht="142.5" thickBot="1" x14ac:dyDescent="0.35">
      <c r="A28" s="32">
        <v>33010100</v>
      </c>
      <c r="B28" s="33" t="s">
        <v>15</v>
      </c>
      <c r="C28" s="42">
        <v>766.62</v>
      </c>
      <c r="D28" s="42">
        <v>516.28899999999999</v>
      </c>
      <c r="E28" s="42">
        <v>0</v>
      </c>
      <c r="F28" s="42">
        <f t="shared" si="0"/>
        <v>-516.28899999999999</v>
      </c>
      <c r="G28" s="42">
        <f t="shared" si="1"/>
        <v>0</v>
      </c>
      <c r="H28" s="53"/>
      <c r="I28" s="5"/>
    </row>
    <row r="29" spans="1:9" s="30" customFormat="1" ht="21" thickBot="1" x14ac:dyDescent="0.35">
      <c r="A29" s="19">
        <v>40000000</v>
      </c>
      <c r="B29" s="36" t="s">
        <v>31</v>
      </c>
      <c r="C29" s="59">
        <v>4959.6000000000004</v>
      </c>
      <c r="D29" s="59">
        <v>3436.96</v>
      </c>
      <c r="E29" s="59">
        <v>3436.96</v>
      </c>
      <c r="F29" s="38">
        <f t="shared" si="0"/>
        <v>0</v>
      </c>
      <c r="G29" s="38">
        <f t="shared" si="1"/>
        <v>100</v>
      </c>
      <c r="H29" s="43">
        <f>E29/E36</f>
        <v>0.63329821721105095</v>
      </c>
      <c r="I29" s="5"/>
    </row>
    <row r="30" spans="1:9" s="30" customFormat="1" ht="20.25" x14ac:dyDescent="0.3">
      <c r="A30" s="34">
        <v>41000000</v>
      </c>
      <c r="B30" s="35" t="s">
        <v>32</v>
      </c>
      <c r="C30" s="39">
        <v>4959.6000000000004</v>
      </c>
      <c r="D30" s="39">
        <v>3436.96</v>
      </c>
      <c r="E30" s="39">
        <v>3436.96</v>
      </c>
      <c r="F30" s="39">
        <f t="shared" si="0"/>
        <v>0</v>
      </c>
      <c r="G30" s="39">
        <f t="shared" si="1"/>
        <v>100</v>
      </c>
      <c r="H30" s="54">
        <f>E30/E36</f>
        <v>0.63329821721105095</v>
      </c>
      <c r="I30" s="5"/>
    </row>
    <row r="31" spans="1:9" s="30" customFormat="1" ht="40.5" x14ac:dyDescent="0.25">
      <c r="A31" s="31">
        <v>41030000</v>
      </c>
      <c r="B31" s="13" t="s">
        <v>39</v>
      </c>
      <c r="C31" s="40">
        <v>2908</v>
      </c>
      <c r="D31" s="40">
        <v>2506</v>
      </c>
      <c r="E31" s="40">
        <v>2506</v>
      </c>
      <c r="F31" s="39">
        <f t="shared" si="0"/>
        <v>0</v>
      </c>
      <c r="G31" s="39">
        <f t="shared" si="1"/>
        <v>100</v>
      </c>
      <c r="H31" s="55">
        <f>E31/E36</f>
        <v>0.46175845291504519</v>
      </c>
      <c r="I31" s="5"/>
    </row>
    <row r="32" spans="1:9" s="30" customFormat="1" ht="81" x14ac:dyDescent="0.25">
      <c r="A32" s="31">
        <v>41034500</v>
      </c>
      <c r="B32" s="13" t="s">
        <v>40</v>
      </c>
      <c r="C32" s="40">
        <v>2908</v>
      </c>
      <c r="D32" s="40">
        <v>2506</v>
      </c>
      <c r="E32" s="40">
        <v>2506</v>
      </c>
      <c r="F32" s="39">
        <f t="shared" si="0"/>
        <v>0</v>
      </c>
      <c r="G32" s="39">
        <f t="shared" si="1"/>
        <v>100</v>
      </c>
      <c r="H32" s="55">
        <f>E32/E36</f>
        <v>0.46175845291504519</v>
      </c>
      <c r="I32" s="5"/>
    </row>
    <row r="33" spans="1:9" s="14" customFormat="1" ht="40.5" x14ac:dyDescent="0.3">
      <c r="A33" s="31">
        <v>41050000</v>
      </c>
      <c r="B33" s="15" t="s">
        <v>33</v>
      </c>
      <c r="C33" s="40">
        <v>2051.6</v>
      </c>
      <c r="D33" s="40">
        <v>930.96</v>
      </c>
      <c r="E33" s="40">
        <v>930.96</v>
      </c>
      <c r="F33" s="41">
        <f t="shared" si="0"/>
        <v>0</v>
      </c>
      <c r="G33" s="41">
        <f t="shared" si="1"/>
        <v>100</v>
      </c>
      <c r="H33" s="56">
        <f>E33/E36</f>
        <v>0.17153976429600579</v>
      </c>
      <c r="I33" s="9"/>
    </row>
    <row r="34" spans="1:9" s="14" customFormat="1" ht="20.25" x14ac:dyDescent="0.3">
      <c r="A34" s="31">
        <v>41053900</v>
      </c>
      <c r="B34" s="15" t="s">
        <v>34</v>
      </c>
      <c r="C34" s="40">
        <v>2051.6</v>
      </c>
      <c r="D34" s="40">
        <v>930.96</v>
      </c>
      <c r="E34" s="40">
        <v>930.96</v>
      </c>
      <c r="F34" s="41">
        <f t="shared" si="0"/>
        <v>0</v>
      </c>
      <c r="G34" s="41">
        <f t="shared" si="1"/>
        <v>100</v>
      </c>
      <c r="H34" s="56">
        <f>E34/E36</f>
        <v>0.17153976429600579</v>
      </c>
      <c r="I34" s="9"/>
    </row>
    <row r="35" spans="1:9" ht="21" thickBot="1" x14ac:dyDescent="0.35">
      <c r="A35" s="63" t="s">
        <v>23</v>
      </c>
      <c r="B35" s="64"/>
      <c r="C35" s="61">
        <v>5150.7550000000001</v>
      </c>
      <c r="D35" s="61">
        <v>3058.4094100000002</v>
      </c>
      <c r="E35" s="61">
        <v>1990.1198599999998</v>
      </c>
      <c r="F35" s="61">
        <f t="shared" si="0"/>
        <v>-1068.2895500000004</v>
      </c>
      <c r="G35" s="61">
        <f t="shared" si="1"/>
        <v>65.070420379068864</v>
      </c>
      <c r="H35" s="57">
        <f>E35/E36</f>
        <v>0.36670178278894899</v>
      </c>
    </row>
    <row r="36" spans="1:9" ht="21" thickBot="1" x14ac:dyDescent="0.35">
      <c r="A36" s="65" t="s">
        <v>24</v>
      </c>
      <c r="B36" s="66"/>
      <c r="C36" s="61">
        <v>10110.355</v>
      </c>
      <c r="D36" s="61">
        <v>6495.3694100000002</v>
      </c>
      <c r="E36" s="61">
        <v>5427.0798599999998</v>
      </c>
      <c r="F36" s="61">
        <f t="shared" si="0"/>
        <v>-1068.2895500000004</v>
      </c>
      <c r="G36" s="62">
        <f t="shared" si="1"/>
        <v>83.553059378650488</v>
      </c>
      <c r="H36" s="58">
        <f>H9+H14+H25+H29</f>
        <v>1</v>
      </c>
    </row>
    <row r="44" spans="1:9" x14ac:dyDescent="0.25">
      <c r="E44" s="47">
        <f>E35/E36</f>
        <v>0.36670178278894899</v>
      </c>
    </row>
  </sheetData>
  <mergeCells count="7">
    <mergeCell ref="A35:B35"/>
    <mergeCell ref="A36:B36"/>
    <mergeCell ref="G1:H1"/>
    <mergeCell ref="B4:G4"/>
    <mergeCell ref="A5:I5"/>
    <mergeCell ref="B3:G3"/>
    <mergeCell ref="D6:F6"/>
  </mergeCells>
  <pageMargins left="0.98425196850393704" right="0.19685039370078741" top="0.39370078740157483" bottom="0.39370078740157483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2021-08-04T08:24:33Z</cp:lastPrinted>
  <dcterms:created xsi:type="dcterms:W3CDTF">2021-03-02T13:03:51Z</dcterms:created>
  <dcterms:modified xsi:type="dcterms:W3CDTF">2021-08-04T08:33:35Z</dcterms:modified>
</cp:coreProperties>
</file>