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30" windowWidth="16605" windowHeight="8970"/>
  </bookViews>
  <sheets>
    <sheet name="Лист1" sheetId="1" r:id="rId1"/>
  </sheets>
  <definedNames>
    <definedName name="_xlnm.Print_Titles" localSheetId="0">Лист1!$A:$B</definedName>
    <definedName name="_xlnm.Print_Area" localSheetId="0">Лист1!$A$1:$H$36</definedName>
  </definedNames>
  <calcPr calcId="144525"/>
</workbook>
</file>

<file path=xl/calcChain.xml><?xml version="1.0" encoding="utf-8"?>
<calcChain xmlns="http://schemas.openxmlformats.org/spreadsheetml/2006/main">
  <c r="H35" i="1" l="1"/>
  <c r="H34" i="1"/>
  <c r="H33" i="1"/>
  <c r="H32" i="1"/>
  <c r="H31" i="1"/>
  <c r="H30" i="1"/>
  <c r="H29" i="1"/>
  <c r="H25" i="1"/>
  <c r="H24" i="1"/>
  <c r="H23" i="1"/>
  <c r="H22" i="1"/>
  <c r="H21" i="1"/>
  <c r="H20" i="1"/>
  <c r="H19" i="1"/>
  <c r="H18" i="1"/>
  <c r="H17" i="1"/>
  <c r="H15" i="1"/>
  <c r="H14" i="1"/>
  <c r="H13" i="1"/>
  <c r="H12" i="1"/>
  <c r="H11" i="1"/>
  <c r="H10" i="1"/>
  <c r="H9" i="1"/>
  <c r="H36" i="1" s="1"/>
  <c r="G11" i="1" l="1"/>
  <c r="H16" i="1"/>
  <c r="G36" i="1" l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17" i="1" l="1"/>
  <c r="F17" i="1"/>
  <c r="G16" i="1"/>
  <c r="F16" i="1"/>
  <c r="G15" i="1"/>
  <c r="F15" i="1"/>
  <c r="G28" i="1" l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4" i="1"/>
  <c r="F14" i="1"/>
  <c r="G13" i="1"/>
  <c r="F13" i="1"/>
  <c r="G12" i="1"/>
  <c r="F12" i="1"/>
  <c r="F11" i="1"/>
  <c r="G10" i="1"/>
  <c r="F10" i="1"/>
  <c r="G9" i="1"/>
  <c r="F9" i="1"/>
</calcChain>
</file>

<file path=xl/sharedStrings.xml><?xml version="1.0" encoding="utf-8"?>
<sst xmlns="http://schemas.openxmlformats.org/spreadsheetml/2006/main" count="42" uniqueCount="42">
  <si>
    <t>Податкові надходження 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</si>
  <si>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</si>
  <si>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</si>
  <si>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</si>
  <si>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</si>
  <si>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</si>
  <si>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</si>
  <si>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</si>
  <si>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</si>
  <si>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</si>
  <si>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Інші джерела власних надходжень бюджетних установ  </t>
  </si>
  <si>
    <t>Благодійні внески, гранти та дарунки </t>
  </si>
  <si>
    <t>Доходи від операцій з капіталом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</si>
  <si>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</si>
  <si>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</si>
  <si>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</si>
  <si>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План на відповідний період</t>
  </si>
  <si>
    <t>Фактично  надійшло</t>
  </si>
  <si>
    <t>Відхилення, (+/-),                 (к.3 - к.2)</t>
  </si>
  <si>
    <t>Відсоток виконання, (%),            (к.3/ к.2)</t>
  </si>
  <si>
    <t>Питома вага,         (%)</t>
  </si>
  <si>
    <t>А</t>
  </si>
  <si>
    <t>В</t>
  </si>
  <si>
    <t>Всього без урахування трансфертів</t>
  </si>
  <si>
    <t xml:space="preserve">Всього 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</si>
  <si>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 інших об'єктів нерухомого майна, що перебувають у приватній власності фізичних або юридичних осіб</t>
  </si>
  <si>
    <t>ККД</t>
  </si>
  <si>
    <t xml:space="preserve">Доходи </t>
  </si>
  <si>
    <t xml:space="preserve">Аналіз виконаня плану  по доходах спеціального фонду бюджету Теофіпольської селищної територіальної громади </t>
  </si>
  <si>
    <t>тис.грн</t>
  </si>
  <si>
    <t>Додаток 2</t>
  </si>
  <si>
    <t>Офіційні трансферти  </t>
  </si>
  <si>
    <t>Від органів державного управління  </t>
  </si>
  <si>
    <t>Субвенції з місцевих бюджетів іншим місцевим бюджетам</t>
  </si>
  <si>
    <t>Інші субвенції з місцевого бюджету</t>
  </si>
  <si>
    <t>Затверджен-ний річний план</t>
  </si>
  <si>
    <t>Інші неподаткові надходження  </t>
  </si>
  <si>
    <t>Інші надходження 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</si>
  <si>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</si>
  <si>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Субвенції з державного бюджету місцевим бюджетам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</si>
  <si>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</si>
  <si>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за січень - серпень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</si>
</sst>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#,##0.0"/>
    <numFmt numFmtId="166" formatCode="0.0%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i/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164" fontId="0" fillId="0" borderId="0" xfId="0" applyNumberFormat="1" applyBorder="1"/>
    <xf numFmtId="0" fontId="3" fillId="0" borderId="0" xfId="0" applyFont="1"/>
    <xf numFmtId="164" fontId="1" fillId="0" borderId="0" xfId="0" applyNumberFormat="1" applyFont="1" applyBorder="1"/>
    <xf numFmtId="164" fontId="3" fillId="0" borderId="0" xfId="0" applyNumberFormat="1" applyFont="1" applyBorder="1"/>
    <xf numFmtId="164" fontId="1" fillId="2" borderId="0" xfId="0" applyNumberFormat="1" applyFont="1" applyFill="1" applyBorder="1"/>
    <xf numFmtId="0" fontId="2" fillId="0" borderId="0" xfId="0" applyFont="1" applyAlignment="1"/>
    <xf numFmtId="0" fontId="2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1" fillId="2" borderId="0" xfId="0" applyFont="1" applyFill="1"/>
    <xf numFmtId="0" fontId="6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/>
    <xf numFmtId="0" fontId="5" fillId="0" borderId="8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left" wrapText="1"/>
    </xf>
    <xf numFmtId="0" fontId="7" fillId="0" borderId="5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6" fillId="0" borderId="0" xfId="0" applyFont="1" applyAlignment="1">
      <alignment horizontal="center"/>
    </xf>
    <xf numFmtId="165" fontId="5" fillId="0" borderId="8" xfId="0" applyNumberFormat="1" applyFont="1" applyBorder="1" applyAlignment="1">
      <alignment horizontal="center" vertical="center"/>
    </xf>
    <xf numFmtId="165" fontId="7" fillId="0" borderId="5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165" fontId="6" fillId="0" borderId="16" xfId="0" applyNumberFormat="1" applyFont="1" applyBorder="1" applyAlignment="1">
      <alignment horizontal="center" vertical="center"/>
    </xf>
    <xf numFmtId="166" fontId="5" fillId="0" borderId="9" xfId="1" applyNumberFormat="1" applyFont="1" applyBorder="1" applyAlignment="1">
      <alignment horizontal="center" vertical="center"/>
    </xf>
    <xf numFmtId="166" fontId="6" fillId="0" borderId="6" xfId="1" applyNumberFormat="1" applyFont="1" applyBorder="1" applyAlignment="1">
      <alignment horizontal="center" vertical="center"/>
    </xf>
    <xf numFmtId="166" fontId="6" fillId="0" borderId="3" xfId="1" applyNumberFormat="1" applyFont="1" applyBorder="1" applyAlignment="1">
      <alignment horizontal="center" vertical="center"/>
    </xf>
    <xf numFmtId="166" fontId="6" fillId="0" borderId="12" xfId="1" applyNumberFormat="1" applyFont="1" applyBorder="1" applyAlignment="1">
      <alignment horizontal="center" vertical="center"/>
    </xf>
    <xf numFmtId="166" fontId="5" fillId="0" borderId="6" xfId="1" applyNumberFormat="1" applyFont="1" applyBorder="1" applyAlignment="1">
      <alignment horizontal="center" vertical="center"/>
    </xf>
    <xf numFmtId="166" fontId="5" fillId="0" borderId="3" xfId="1" applyNumberFormat="1" applyFont="1" applyBorder="1" applyAlignment="1">
      <alignment horizontal="center" vertical="center"/>
    </xf>
    <xf numFmtId="166" fontId="5" fillId="0" borderId="18" xfId="1" applyNumberFormat="1" applyFont="1" applyBorder="1" applyAlignment="1">
      <alignment horizontal="center" vertical="center"/>
    </xf>
    <xf numFmtId="166" fontId="9" fillId="0" borderId="5" xfId="1" applyNumberFormat="1" applyFont="1" applyBorder="1" applyAlignment="1">
      <alignment horizontal="center" vertical="center"/>
    </xf>
    <xf numFmtId="166" fontId="9" fillId="0" borderId="1" xfId="1" applyNumberFormat="1" applyFont="1" applyBorder="1" applyAlignment="1">
      <alignment horizontal="center" vertical="center"/>
    </xf>
    <xf numFmtId="166" fontId="5" fillId="0" borderId="12" xfId="1" applyNumberFormat="1" applyFont="1" applyBorder="1" applyAlignment="1">
      <alignment horizontal="center" vertical="center"/>
    </xf>
    <xf numFmtId="166" fontId="5" fillId="3" borderId="15" xfId="1" applyNumberFormat="1" applyFont="1" applyFill="1" applyBorder="1" applyAlignment="1">
      <alignment horizontal="center" vertical="center"/>
    </xf>
    <xf numFmtId="166" fontId="5" fillId="3" borderId="9" xfId="1" applyNumberFormat="1" applyFont="1" applyFill="1" applyBorder="1" applyAlignment="1">
      <alignment horizontal="center" vertical="center"/>
    </xf>
    <xf numFmtId="165" fontId="6" fillId="0" borderId="5" xfId="0" applyNumberFormat="1" applyFont="1" applyBorder="1" applyAlignment="1">
      <alignment horizontal="center" vertical="center"/>
    </xf>
    <xf numFmtId="165" fontId="5" fillId="3" borderId="14" xfId="0" applyNumberFormat="1" applyFont="1" applyFill="1" applyBorder="1" applyAlignment="1">
      <alignment horizontal="center" vertical="center"/>
    </xf>
    <xf numFmtId="165" fontId="5" fillId="3" borderId="8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166" fontId="7" fillId="0" borderId="6" xfId="1" applyNumberFormat="1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165" fontId="10" fillId="0" borderId="5" xfId="0" applyNumberFormat="1" applyFont="1" applyBorder="1" applyAlignment="1">
      <alignment horizontal="center" vertical="center"/>
    </xf>
    <xf numFmtId="0" fontId="5" fillId="3" borderId="13" xfId="0" applyFont="1" applyFill="1" applyBorder="1"/>
    <xf numFmtId="0" fontId="5" fillId="3" borderId="14" xfId="0" applyFont="1" applyFill="1" applyBorder="1"/>
    <xf numFmtId="0" fontId="5" fillId="3" borderId="7" xfId="0" applyFont="1" applyFill="1" applyBorder="1"/>
    <xf numFmtId="0" fontId="5" fillId="3" borderId="8" xfId="0" applyFont="1" applyFill="1" applyBorder="1"/>
    <xf numFmtId="0" fontId="6" fillId="0" borderId="0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165" fontId="5" fillId="0" borderId="8" xfId="0" applyNumberFormat="1" applyFont="1" applyFill="1" applyBorder="1" applyAlignment="1">
      <alignment horizontal="center" vertical="center"/>
    </xf>
    <xf numFmtId="165" fontId="7" fillId="0" borderId="19" xfId="0" applyNumberFormat="1" applyFont="1" applyBorder="1" applyAlignment="1">
      <alignment horizontal="center" vertical="center"/>
    </xf>
    <xf numFmtId="165" fontId="7" fillId="0" borderId="19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165" fontId="6" fillId="0" borderId="16" xfId="0" applyNumberFormat="1" applyFont="1" applyFill="1" applyBorder="1" applyAlignment="1">
      <alignment horizontal="center" vertical="center"/>
    </xf>
    <xf numFmtId="165" fontId="6" fillId="0" borderId="8" xfId="0" applyNumberFormat="1" applyFont="1" applyBorder="1" applyAlignment="1">
      <alignment horizontal="center" vertical="center"/>
    </xf>
    <xf numFmtId="165" fontId="6" fillId="0" borderId="8" xfId="0" applyNumberFormat="1" applyFont="1" applyFill="1" applyBorder="1" applyAlignment="1">
      <alignment horizontal="center" vertical="center"/>
    </xf>
    <xf numFmtId="165" fontId="7" fillId="0" borderId="5" xfId="0" applyNumberFormat="1" applyFont="1" applyFill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165" fontId="5" fillId="3" borderId="16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view="pageBreakPreview" topLeftCell="A28" zoomScale="60" zoomScaleNormal="100" workbookViewId="0">
      <selection activeCell="P11" sqref="P11"/>
    </sheetView>
  </sheetViews>
  <sheetFormatPr defaultRowHeight="15" x14ac:dyDescent="0.25"/>
  <cols>
    <col min="1" max="1" width="22.28515625" customWidth="1"/>
    <col min="2" max="2" width="52.42578125" customWidth="1"/>
    <col min="3" max="3" width="21" customWidth="1"/>
    <col min="4" max="4" width="19.7109375" customWidth="1"/>
    <col min="5" max="5" width="19" style="62" customWidth="1"/>
    <col min="6" max="6" width="21.7109375" customWidth="1"/>
    <col min="7" max="7" width="18.28515625" customWidth="1"/>
    <col min="8" max="8" width="17.28515625" customWidth="1"/>
  </cols>
  <sheetData>
    <row r="1" spans="1:9" ht="20.25" x14ac:dyDescent="0.3">
      <c r="G1" s="69" t="s">
        <v>30</v>
      </c>
      <c r="H1" s="69"/>
    </row>
    <row r="2" spans="1:9" x14ac:dyDescent="0.25">
      <c r="A2" s="2"/>
      <c r="B2" s="2"/>
      <c r="C2" s="2"/>
      <c r="D2" s="2"/>
      <c r="E2" s="63"/>
      <c r="F2" s="2"/>
      <c r="G2" s="2"/>
      <c r="H2" s="3"/>
      <c r="I2" s="2"/>
    </row>
    <row r="3" spans="1:9" ht="54" customHeight="1" x14ac:dyDescent="0.35">
      <c r="A3" s="11"/>
      <c r="B3" s="70" t="s">
        <v>28</v>
      </c>
      <c r="C3" s="70"/>
      <c r="D3" s="70"/>
      <c r="E3" s="70"/>
      <c r="F3" s="70"/>
      <c r="G3" s="70"/>
      <c r="H3" s="11"/>
      <c r="I3" s="10"/>
    </row>
    <row r="4" spans="1:9" ht="23.25" customHeight="1" x14ac:dyDescent="0.3">
      <c r="A4" s="2"/>
      <c r="B4" s="70" t="s">
        <v>41</v>
      </c>
      <c r="C4" s="70"/>
      <c r="D4" s="70"/>
      <c r="E4" s="70"/>
      <c r="F4" s="70"/>
      <c r="G4" s="70"/>
      <c r="H4" s="3"/>
      <c r="I4" s="2"/>
    </row>
    <row r="5" spans="1:9" x14ac:dyDescent="0.25">
      <c r="A5" s="71"/>
      <c r="B5" s="71"/>
      <c r="C5" s="71"/>
      <c r="D5" s="71"/>
      <c r="E5" s="71"/>
      <c r="F5" s="71"/>
      <c r="G5" s="71"/>
      <c r="H5" s="71"/>
      <c r="I5" s="71"/>
    </row>
    <row r="6" spans="1:9" ht="21.75" customHeight="1" thickBot="1" x14ac:dyDescent="0.35">
      <c r="D6" s="72"/>
      <c r="E6" s="72"/>
      <c r="F6" s="72"/>
      <c r="H6" s="37" t="s">
        <v>29</v>
      </c>
    </row>
    <row r="7" spans="1:9" ht="85.5" customHeight="1" thickBot="1" x14ac:dyDescent="0.3">
      <c r="A7" s="17" t="s">
        <v>26</v>
      </c>
      <c r="B7" s="18" t="s">
        <v>27</v>
      </c>
      <c r="C7" s="19" t="s">
        <v>35</v>
      </c>
      <c r="D7" s="19" t="s">
        <v>16</v>
      </c>
      <c r="E7" s="61" t="s">
        <v>17</v>
      </c>
      <c r="F7" s="19" t="s">
        <v>18</v>
      </c>
      <c r="G7" s="19" t="s">
        <v>19</v>
      </c>
      <c r="H7" s="20" t="s">
        <v>20</v>
      </c>
      <c r="I7" s="4"/>
    </row>
    <row r="8" spans="1:9" ht="15.75" customHeight="1" thickBot="1" x14ac:dyDescent="0.35">
      <c r="A8" s="24" t="s">
        <v>21</v>
      </c>
      <c r="B8" s="25" t="s">
        <v>22</v>
      </c>
      <c r="C8" s="19">
        <v>1</v>
      </c>
      <c r="D8" s="19">
        <v>2</v>
      </c>
      <c r="E8" s="61">
        <v>3</v>
      </c>
      <c r="F8" s="19">
        <v>4</v>
      </c>
      <c r="G8" s="19">
        <v>5</v>
      </c>
      <c r="H8" s="20">
        <v>6</v>
      </c>
      <c r="I8" s="4"/>
    </row>
    <row r="9" spans="1:9" ht="21" thickBot="1" x14ac:dyDescent="0.35">
      <c r="A9" s="17">
        <v>10000000</v>
      </c>
      <c r="B9" s="23" t="s">
        <v>0</v>
      </c>
      <c r="C9" s="38">
        <v>183.5</v>
      </c>
      <c r="D9" s="38">
        <v>137.625</v>
      </c>
      <c r="E9" s="73">
        <v>170.22945000000001</v>
      </c>
      <c r="F9" s="38">
        <f t="shared" ref="F9:F36" si="0">E9-D9</f>
        <v>32.604450000000014</v>
      </c>
      <c r="G9" s="38">
        <f t="shared" ref="G9:G36" si="1">IF(D9=0,0,E9/D9*100)</f>
        <v>123.6907901907357</v>
      </c>
      <c r="H9" s="43">
        <f>E9/E36</f>
        <v>2.6757007909826516E-2</v>
      </c>
      <c r="I9" s="7"/>
    </row>
    <row r="10" spans="1:9" s="6" customFormat="1" ht="20.25" x14ac:dyDescent="0.3">
      <c r="A10" s="21">
        <v>19010000</v>
      </c>
      <c r="B10" s="22" t="s">
        <v>1</v>
      </c>
      <c r="C10" s="74">
        <v>183.5</v>
      </c>
      <c r="D10" s="74">
        <v>137.625</v>
      </c>
      <c r="E10" s="75">
        <v>170.22945000000001</v>
      </c>
      <c r="F10" s="39">
        <f t="shared" si="0"/>
        <v>32.604450000000014</v>
      </c>
      <c r="G10" s="39">
        <f t="shared" si="1"/>
        <v>123.6907901907357</v>
      </c>
      <c r="H10" s="44">
        <f>E10/E36</f>
        <v>2.6757007909826516E-2</v>
      </c>
      <c r="I10" s="8"/>
    </row>
    <row r="11" spans="1:9" ht="145.5" customHeight="1" x14ac:dyDescent="0.3">
      <c r="A11" s="16">
        <v>19010100</v>
      </c>
      <c r="B11" s="12" t="s">
        <v>2</v>
      </c>
      <c r="C11" s="55">
        <v>115</v>
      </c>
      <c r="D11" s="55">
        <v>86.25</v>
      </c>
      <c r="E11" s="76">
        <v>115.97287</v>
      </c>
      <c r="F11" s="40">
        <f t="shared" si="0"/>
        <v>29.72287</v>
      </c>
      <c r="G11" s="40">
        <f>IF(D11=0,0,E11/D11*100)</f>
        <v>134.46129855072465</v>
      </c>
      <c r="H11" s="45">
        <f>E11/E36</f>
        <v>1.822884935547452E-2</v>
      </c>
      <c r="I11" s="5"/>
    </row>
    <row r="12" spans="1:9" ht="60.75" x14ac:dyDescent="0.3">
      <c r="A12" s="16">
        <v>19010200</v>
      </c>
      <c r="B12" s="12" t="s">
        <v>3</v>
      </c>
      <c r="C12" s="40">
        <v>58</v>
      </c>
      <c r="D12" s="40">
        <v>43.5</v>
      </c>
      <c r="E12" s="77">
        <v>37.155329999999999</v>
      </c>
      <c r="F12" s="40">
        <f t="shared" si="0"/>
        <v>-6.3446700000000007</v>
      </c>
      <c r="G12" s="40">
        <f t="shared" si="1"/>
        <v>85.414551724137937</v>
      </c>
      <c r="H12" s="45">
        <f>E12/E36</f>
        <v>5.8401496257093838E-3</v>
      </c>
      <c r="I12" s="5"/>
    </row>
    <row r="13" spans="1:9" ht="102" thickBot="1" x14ac:dyDescent="0.35">
      <c r="A13" s="26">
        <v>19010300</v>
      </c>
      <c r="B13" s="27" t="s">
        <v>4</v>
      </c>
      <c r="C13" s="42">
        <v>10.5</v>
      </c>
      <c r="D13" s="42">
        <v>7.875</v>
      </c>
      <c r="E13" s="78">
        <v>17.10125</v>
      </c>
      <c r="F13" s="41">
        <f t="shared" si="0"/>
        <v>9.2262500000000003</v>
      </c>
      <c r="G13" s="41">
        <f t="shared" si="1"/>
        <v>217.15873015873015</v>
      </c>
      <c r="H13" s="46">
        <f>E13/E36</f>
        <v>2.6880089286426094E-3</v>
      </c>
      <c r="I13" s="5"/>
    </row>
    <row r="14" spans="1:9" s="1" customFormat="1" ht="21" thickBot="1" x14ac:dyDescent="0.35">
      <c r="A14" s="17">
        <v>20000000</v>
      </c>
      <c r="B14" s="29" t="s">
        <v>5</v>
      </c>
      <c r="C14" s="79">
        <v>4200.6350000000002</v>
      </c>
      <c r="D14" s="79">
        <v>2800.4233399999998</v>
      </c>
      <c r="E14" s="80">
        <v>1932.2215899999999</v>
      </c>
      <c r="F14" s="38">
        <f t="shared" si="0"/>
        <v>-868.20174999999995</v>
      </c>
      <c r="G14" s="38">
        <f t="shared" si="1"/>
        <v>68.997482002131861</v>
      </c>
      <c r="H14" s="43">
        <f>E14/E36</f>
        <v>0.30371048233526898</v>
      </c>
      <c r="I14" s="7"/>
    </row>
    <row r="15" spans="1:9" s="1" customFormat="1" ht="20.25" x14ac:dyDescent="0.3">
      <c r="A15" s="58">
        <v>24000000</v>
      </c>
      <c r="B15" s="59" t="s">
        <v>36</v>
      </c>
      <c r="C15" s="39">
        <v>0</v>
      </c>
      <c r="D15" s="39">
        <v>0</v>
      </c>
      <c r="E15" s="81">
        <v>6.1245600000000007</v>
      </c>
      <c r="F15" s="39">
        <f t="shared" si="0"/>
        <v>6.1245600000000007</v>
      </c>
      <c r="G15" s="39">
        <f t="shared" si="1"/>
        <v>0</v>
      </c>
      <c r="H15" s="60">
        <f>E15/E36</f>
        <v>9.6267067986301484E-4</v>
      </c>
      <c r="I15" s="7"/>
    </row>
    <row r="16" spans="1:9" s="1" customFormat="1" ht="20.25" x14ac:dyDescent="0.3">
      <c r="A16" s="31">
        <v>24060000</v>
      </c>
      <c r="B16" s="12" t="s">
        <v>37</v>
      </c>
      <c r="C16" s="40">
        <v>0</v>
      </c>
      <c r="D16" s="40">
        <v>0</v>
      </c>
      <c r="E16" s="77">
        <v>6.1245600000000007</v>
      </c>
      <c r="F16" s="55">
        <f t="shared" si="0"/>
        <v>6.1245600000000007</v>
      </c>
      <c r="G16" s="55">
        <f t="shared" si="1"/>
        <v>0</v>
      </c>
      <c r="H16" s="44">
        <f>E16/E32</f>
        <v>2.1061072902338381E-3</v>
      </c>
      <c r="I16" s="7"/>
    </row>
    <row r="17" spans="1:9" s="1" customFormat="1" ht="101.25" x14ac:dyDescent="0.3">
      <c r="A17" s="31">
        <v>24062100</v>
      </c>
      <c r="B17" s="12" t="s">
        <v>38</v>
      </c>
      <c r="C17" s="40">
        <v>0</v>
      </c>
      <c r="D17" s="40">
        <v>0</v>
      </c>
      <c r="E17" s="77">
        <v>6.1245600000000007</v>
      </c>
      <c r="F17" s="55">
        <f t="shared" si="0"/>
        <v>6.1245600000000007</v>
      </c>
      <c r="G17" s="55">
        <f t="shared" si="1"/>
        <v>0</v>
      </c>
      <c r="H17" s="44">
        <f>E17/E36</f>
        <v>9.6267067986301484E-4</v>
      </c>
      <c r="I17" s="7"/>
    </row>
    <row r="18" spans="1:9" s="6" customFormat="1" ht="40.5" x14ac:dyDescent="0.3">
      <c r="A18" s="21">
        <v>25000000</v>
      </c>
      <c r="B18" s="28" t="s">
        <v>6</v>
      </c>
      <c r="C18" s="82">
        <v>4200.6350000000002</v>
      </c>
      <c r="D18" s="82">
        <v>2800.4233399999998</v>
      </c>
      <c r="E18" s="83">
        <v>1926.0970299999999</v>
      </c>
      <c r="F18" s="39">
        <f t="shared" si="0"/>
        <v>-874.32630999999992</v>
      </c>
      <c r="G18" s="39">
        <f t="shared" si="1"/>
        <v>68.778780782479842</v>
      </c>
      <c r="H18" s="44">
        <f>E18/E36</f>
        <v>0.30274781165540599</v>
      </c>
      <c r="I18" s="8"/>
    </row>
    <row r="19" spans="1:9" ht="60.75" x14ac:dyDescent="0.3">
      <c r="A19" s="16">
        <v>25010000</v>
      </c>
      <c r="B19" s="15" t="s">
        <v>7</v>
      </c>
      <c r="C19" s="40">
        <v>1675.635</v>
      </c>
      <c r="D19" s="40">
        <v>1117.0899999999999</v>
      </c>
      <c r="E19" s="77">
        <v>703.63596999999993</v>
      </c>
      <c r="F19" s="40">
        <f t="shared" si="0"/>
        <v>-413.45402999999999</v>
      </c>
      <c r="G19" s="40">
        <f t="shared" si="1"/>
        <v>62.988297272377338</v>
      </c>
      <c r="H19" s="45">
        <f>E19/E36</f>
        <v>0.11059891936987665</v>
      </c>
      <c r="I19" s="5"/>
    </row>
    <row r="20" spans="1:9" ht="60.75" x14ac:dyDescent="0.3">
      <c r="A20" s="16">
        <v>25010100</v>
      </c>
      <c r="B20" s="12" t="s">
        <v>8</v>
      </c>
      <c r="C20" s="40">
        <v>1555</v>
      </c>
      <c r="D20" s="40">
        <v>1036.6666700000001</v>
      </c>
      <c r="E20" s="77">
        <v>626.62911999999994</v>
      </c>
      <c r="F20" s="40">
        <f t="shared" si="0"/>
        <v>-410.03755000000012</v>
      </c>
      <c r="G20" s="40">
        <f t="shared" si="1"/>
        <v>60.446538712390542</v>
      </c>
      <c r="H20" s="45">
        <f>E20/E36</f>
        <v>9.8494827542282642E-2</v>
      </c>
      <c r="I20" s="5"/>
    </row>
    <row r="21" spans="1:9" ht="86.25" customHeight="1" x14ac:dyDescent="0.3">
      <c r="A21" s="16">
        <v>25010300</v>
      </c>
      <c r="B21" s="15" t="s">
        <v>9</v>
      </c>
      <c r="C21" s="40">
        <v>120.63500000000001</v>
      </c>
      <c r="D21" s="40">
        <v>80.423330000000007</v>
      </c>
      <c r="E21" s="77">
        <v>77.00685</v>
      </c>
      <c r="F21" s="40">
        <f t="shared" si="0"/>
        <v>-3.4164800000000071</v>
      </c>
      <c r="G21" s="40">
        <f t="shared" si="1"/>
        <v>95.751879460847974</v>
      </c>
      <c r="H21" s="45">
        <f>E21/E36</f>
        <v>1.2104091827594013E-2</v>
      </c>
      <c r="I21" s="5"/>
    </row>
    <row r="22" spans="1:9" ht="40.5" x14ac:dyDescent="0.25">
      <c r="A22" s="16">
        <v>25020000</v>
      </c>
      <c r="B22" s="13" t="s">
        <v>10</v>
      </c>
      <c r="C22" s="40">
        <v>2525</v>
      </c>
      <c r="D22" s="40">
        <v>1683.3333399999999</v>
      </c>
      <c r="E22" s="77">
        <v>1222.4610600000001</v>
      </c>
      <c r="F22" s="40">
        <f t="shared" si="0"/>
        <v>-460.87227999999982</v>
      </c>
      <c r="G22" s="40">
        <f t="shared" si="1"/>
        <v>72.6214488213012</v>
      </c>
      <c r="H22" s="45">
        <f>E22/E36</f>
        <v>0.19214889228552937</v>
      </c>
      <c r="I22" s="5"/>
    </row>
    <row r="23" spans="1:9" ht="20.25" x14ac:dyDescent="0.3">
      <c r="A23" s="16">
        <v>25020100</v>
      </c>
      <c r="B23" s="12" t="s">
        <v>11</v>
      </c>
      <c r="C23" s="40">
        <v>2200</v>
      </c>
      <c r="D23" s="40">
        <v>1466.6666699999998</v>
      </c>
      <c r="E23" s="77">
        <v>1027.54835</v>
      </c>
      <c r="F23" s="40">
        <f t="shared" si="0"/>
        <v>-439.11831999999981</v>
      </c>
      <c r="G23" s="40">
        <f t="shared" si="1"/>
        <v>70.060114613499749</v>
      </c>
      <c r="H23" s="45">
        <f>E23/E36</f>
        <v>0.16151211983989364</v>
      </c>
      <c r="I23" s="5"/>
    </row>
    <row r="24" spans="1:9" ht="223.5" thickBot="1" x14ac:dyDescent="0.35">
      <c r="A24" s="26">
        <v>25020200</v>
      </c>
      <c r="B24" s="27" t="s">
        <v>25</v>
      </c>
      <c r="C24" s="42">
        <v>325</v>
      </c>
      <c r="D24" s="42">
        <v>216.66667000000001</v>
      </c>
      <c r="E24" s="78">
        <v>194.91271</v>
      </c>
      <c r="F24" s="41">
        <f t="shared" si="0"/>
        <v>-21.753960000000006</v>
      </c>
      <c r="G24" s="41">
        <f t="shared" si="1"/>
        <v>89.959710923696761</v>
      </c>
      <c r="H24" s="46">
        <f>E24/E36</f>
        <v>3.0636772445635709E-2</v>
      </c>
      <c r="I24" s="5"/>
    </row>
    <row r="25" spans="1:9" s="1" customFormat="1" ht="21" thickBot="1" x14ac:dyDescent="0.35">
      <c r="A25" s="17">
        <v>30000000</v>
      </c>
      <c r="B25" s="29" t="s">
        <v>12</v>
      </c>
      <c r="C25" s="38">
        <v>766.62</v>
      </c>
      <c r="D25" s="38">
        <v>641.45399999999995</v>
      </c>
      <c r="E25" s="73">
        <v>0</v>
      </c>
      <c r="F25" s="38">
        <f t="shared" si="0"/>
        <v>-641.45399999999995</v>
      </c>
      <c r="G25" s="38">
        <f t="shared" si="1"/>
        <v>0</v>
      </c>
      <c r="H25" s="43">
        <f>E25/E36</f>
        <v>0</v>
      </c>
      <c r="I25" s="7"/>
    </row>
    <row r="26" spans="1:9" s="6" customFormat="1" ht="40.5" x14ac:dyDescent="0.3">
      <c r="A26" s="21">
        <v>33000000</v>
      </c>
      <c r="B26" s="28" t="s">
        <v>13</v>
      </c>
      <c r="C26" s="39">
        <v>766.62</v>
      </c>
      <c r="D26" s="39">
        <v>641.45399999999995</v>
      </c>
      <c r="E26" s="81">
        <v>0</v>
      </c>
      <c r="F26" s="39">
        <f t="shared" si="0"/>
        <v>-641.45399999999995</v>
      </c>
      <c r="G26" s="39">
        <f t="shared" si="1"/>
        <v>0</v>
      </c>
      <c r="H26" s="47"/>
      <c r="I26" s="8"/>
    </row>
    <row r="27" spans="1:9" ht="20.25" x14ac:dyDescent="0.3">
      <c r="A27" s="16">
        <v>33010000</v>
      </c>
      <c r="B27" s="12" t="s">
        <v>14</v>
      </c>
      <c r="C27" s="40">
        <v>766.62</v>
      </c>
      <c r="D27" s="40">
        <v>641.45399999999995</v>
      </c>
      <c r="E27" s="77">
        <v>0</v>
      </c>
      <c r="F27" s="40">
        <f t="shared" si="0"/>
        <v>-641.45399999999995</v>
      </c>
      <c r="G27" s="40">
        <f t="shared" si="1"/>
        <v>0</v>
      </c>
      <c r="H27" s="48"/>
      <c r="I27" s="5"/>
    </row>
    <row r="28" spans="1:9" ht="142.5" thickBot="1" x14ac:dyDescent="0.35">
      <c r="A28" s="32">
        <v>33010100</v>
      </c>
      <c r="B28" s="33" t="s">
        <v>15</v>
      </c>
      <c r="C28" s="42">
        <v>766.62</v>
      </c>
      <c r="D28" s="42">
        <v>641.45399999999995</v>
      </c>
      <c r="E28" s="78">
        <v>0</v>
      </c>
      <c r="F28" s="42">
        <f t="shared" si="0"/>
        <v>-641.45399999999995</v>
      </c>
      <c r="G28" s="42">
        <f t="shared" si="1"/>
        <v>0</v>
      </c>
      <c r="H28" s="49"/>
      <c r="I28" s="5"/>
    </row>
    <row r="29" spans="1:9" s="30" customFormat="1" ht="21" thickBot="1" x14ac:dyDescent="0.35">
      <c r="A29" s="19">
        <v>40000000</v>
      </c>
      <c r="B29" s="36" t="s">
        <v>31</v>
      </c>
      <c r="C29" s="38">
        <v>4959.6000000000004</v>
      </c>
      <c r="D29" s="38">
        <v>4259.6000000000004</v>
      </c>
      <c r="E29" s="73">
        <v>4259.6000000000004</v>
      </c>
      <c r="F29" s="38">
        <f t="shared" si="0"/>
        <v>0</v>
      </c>
      <c r="G29" s="38">
        <f t="shared" si="1"/>
        <v>100</v>
      </c>
      <c r="H29" s="43">
        <f>E29/E36</f>
        <v>0.66953250975490453</v>
      </c>
      <c r="I29" s="5"/>
    </row>
    <row r="30" spans="1:9" s="30" customFormat="1" ht="20.25" x14ac:dyDescent="0.3">
      <c r="A30" s="34">
        <v>41000000</v>
      </c>
      <c r="B30" s="35" t="s">
        <v>32</v>
      </c>
      <c r="C30" s="39">
        <v>4959.6000000000004</v>
      </c>
      <c r="D30" s="39">
        <v>4259.6000000000004</v>
      </c>
      <c r="E30" s="81">
        <v>4259.6000000000004</v>
      </c>
      <c r="F30" s="39">
        <f t="shared" si="0"/>
        <v>0</v>
      </c>
      <c r="G30" s="39">
        <f t="shared" si="1"/>
        <v>100</v>
      </c>
      <c r="H30" s="50">
        <f>E30/E36</f>
        <v>0.66953250975490453</v>
      </c>
      <c r="I30" s="5"/>
    </row>
    <row r="31" spans="1:9" s="30" customFormat="1" ht="40.5" x14ac:dyDescent="0.25">
      <c r="A31" s="31">
        <v>41030000</v>
      </c>
      <c r="B31" s="13" t="s">
        <v>39</v>
      </c>
      <c r="C31" s="40">
        <v>2908</v>
      </c>
      <c r="D31" s="40">
        <v>2908</v>
      </c>
      <c r="E31" s="77">
        <v>2908</v>
      </c>
      <c r="F31" s="64">
        <f t="shared" si="0"/>
        <v>0</v>
      </c>
      <c r="G31" s="39">
        <f t="shared" si="1"/>
        <v>100</v>
      </c>
      <c r="H31" s="51">
        <f>E31/E36</f>
        <v>0.45708529870580855</v>
      </c>
      <c r="I31" s="5"/>
    </row>
    <row r="32" spans="1:9" s="30" customFormat="1" ht="81" x14ac:dyDescent="0.25">
      <c r="A32" s="31">
        <v>41034500</v>
      </c>
      <c r="B32" s="13" t="s">
        <v>40</v>
      </c>
      <c r="C32" s="40">
        <v>2908</v>
      </c>
      <c r="D32" s="40">
        <v>2908</v>
      </c>
      <c r="E32" s="77">
        <v>2908</v>
      </c>
      <c r="F32" s="39">
        <f t="shared" si="0"/>
        <v>0</v>
      </c>
      <c r="G32" s="39">
        <f t="shared" si="1"/>
        <v>100</v>
      </c>
      <c r="H32" s="51">
        <f>E32/E36</f>
        <v>0.45708529870580855</v>
      </c>
      <c r="I32" s="5"/>
    </row>
    <row r="33" spans="1:9" s="14" customFormat="1" ht="40.5" x14ac:dyDescent="0.3">
      <c r="A33" s="31">
        <v>41050000</v>
      </c>
      <c r="B33" s="15" t="s">
        <v>33</v>
      </c>
      <c r="C33" s="40">
        <v>2051.6</v>
      </c>
      <c r="D33" s="40">
        <v>1351.6</v>
      </c>
      <c r="E33" s="77">
        <v>1351.6</v>
      </c>
      <c r="F33" s="41">
        <f t="shared" si="0"/>
        <v>0</v>
      </c>
      <c r="G33" s="41">
        <f t="shared" si="1"/>
        <v>100</v>
      </c>
      <c r="H33" s="52">
        <f>E33/E36</f>
        <v>0.21244721104909586</v>
      </c>
      <c r="I33" s="9"/>
    </row>
    <row r="34" spans="1:9" s="14" customFormat="1" ht="20.25" x14ac:dyDescent="0.3">
      <c r="A34" s="31">
        <v>41053900</v>
      </c>
      <c r="B34" s="15" t="s">
        <v>34</v>
      </c>
      <c r="C34" s="40">
        <v>2051.6</v>
      </c>
      <c r="D34" s="40">
        <v>1351.6</v>
      </c>
      <c r="E34" s="77">
        <v>1351.6</v>
      </c>
      <c r="F34" s="41">
        <f t="shared" si="0"/>
        <v>0</v>
      </c>
      <c r="G34" s="41">
        <f t="shared" si="1"/>
        <v>100</v>
      </c>
      <c r="H34" s="52">
        <f>E34/E36</f>
        <v>0.21244721104909586</v>
      </c>
      <c r="I34" s="9"/>
    </row>
    <row r="35" spans="1:9" ht="21" thickBot="1" x14ac:dyDescent="0.35">
      <c r="A35" s="65" t="s">
        <v>23</v>
      </c>
      <c r="B35" s="66"/>
      <c r="C35" s="84">
        <v>5150.7550000000001</v>
      </c>
      <c r="D35" s="84">
        <v>3579.50234</v>
      </c>
      <c r="E35" s="84">
        <v>2102.4510399999999</v>
      </c>
      <c r="F35" s="56">
        <f t="shared" si="0"/>
        <v>-1477.0513000000001</v>
      </c>
      <c r="G35" s="56">
        <f t="shared" si="1"/>
        <v>58.73584762064997</v>
      </c>
      <c r="H35" s="53">
        <f>E35/E36</f>
        <v>0.33046749024509553</v>
      </c>
    </row>
    <row r="36" spans="1:9" ht="21" thickBot="1" x14ac:dyDescent="0.35">
      <c r="A36" s="67" t="s">
        <v>24</v>
      </c>
      <c r="B36" s="68"/>
      <c r="C36" s="57">
        <v>10110.355</v>
      </c>
      <c r="D36" s="57">
        <v>7839.1023399999995</v>
      </c>
      <c r="E36" s="57">
        <v>6362.0510400000003</v>
      </c>
      <c r="F36" s="56">
        <f t="shared" si="0"/>
        <v>-1477.0512999999992</v>
      </c>
      <c r="G36" s="57">
        <f t="shared" si="1"/>
        <v>81.157902576891232</v>
      </c>
      <c r="H36" s="54">
        <f>H9+H14+H25+H29</f>
        <v>1</v>
      </c>
    </row>
  </sheetData>
  <mergeCells count="7">
    <mergeCell ref="A35:B35"/>
    <mergeCell ref="A36:B36"/>
    <mergeCell ref="G1:H1"/>
    <mergeCell ref="B4:G4"/>
    <mergeCell ref="A5:I5"/>
    <mergeCell ref="B3:G3"/>
    <mergeCell ref="D6:F6"/>
  </mergeCells>
  <pageMargins left="0.98425196850393704" right="0.19685039370078741" top="0.39370078740157483" bottom="0.39370078740157483" header="0" footer="0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RFU2222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rfu2211</dc:creator>
  <cp:lastModifiedBy>rfu2205</cp:lastModifiedBy>
  <cp:lastPrinted>2021-08-04T08:24:33Z</cp:lastPrinted>
  <dcterms:created xsi:type="dcterms:W3CDTF">2021-03-02T13:03:51Z</dcterms:created>
  <dcterms:modified xsi:type="dcterms:W3CDTF">2021-09-08T06:50:31Z</dcterms:modified>
</cp:coreProperties>
</file>