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6605" windowHeight="891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Лист1!$A$1:$H$37</definedName>
  </definedNames>
  <calcPr calcId="145621"/>
</workbook>
</file>

<file path=xl/calcChain.xml><?xml version="1.0" encoding="utf-8"?>
<calcChain xmlns="http://schemas.openxmlformats.org/spreadsheetml/2006/main">
  <c r="G37" i="1" l="1"/>
  <c r="G36" i="1"/>
  <c r="G35" i="1"/>
  <c r="G32" i="1"/>
  <c r="G33" i="1"/>
  <c r="G34" i="1"/>
  <c r="G31" i="1"/>
  <c r="G30" i="1"/>
  <c r="G28" i="1"/>
  <c r="G29" i="1"/>
  <c r="G27" i="1"/>
  <c r="G26" i="1"/>
  <c r="G16" i="1"/>
  <c r="G17" i="1"/>
  <c r="G18" i="1"/>
  <c r="G19" i="1"/>
  <c r="G20" i="1"/>
  <c r="G21" i="1"/>
  <c r="G22" i="1"/>
  <c r="G23" i="1"/>
  <c r="G24" i="1"/>
  <c r="G25" i="1"/>
  <c r="G15" i="1"/>
  <c r="G14" i="1"/>
  <c r="G13" i="1"/>
  <c r="G12" i="1"/>
  <c r="G11" i="1"/>
  <c r="G10" i="1"/>
  <c r="G9" i="1"/>
  <c r="F22" i="1" l="1"/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6" i="1" s="1"/>
  <c r="E45" i="1" l="1"/>
  <c r="F37" i="1" l="1"/>
  <c r="F36" i="1"/>
  <c r="F35" i="1"/>
  <c r="F34" i="1"/>
  <c r="F33" i="1"/>
  <c r="F32" i="1"/>
  <c r="F31" i="1"/>
  <c r="F30" i="1"/>
  <c r="F17" i="1" l="1"/>
  <c r="F16" i="1"/>
  <c r="F15" i="1"/>
  <c r="F29" i="1" l="1"/>
  <c r="F28" i="1"/>
  <c r="F27" i="1"/>
  <c r="F26" i="1"/>
  <c r="F25" i="1"/>
  <c r="F24" i="1"/>
  <c r="F23" i="1"/>
  <c r="F21" i="1"/>
  <c r="F20" i="1"/>
  <c r="F19" i="1"/>
  <c r="F18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<sst xmlns="http://schemas.openxmlformats.org/spreadsheetml/2006/main" count="43" uniqueCount="43">
  <si>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</si>
  <si>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</si>
  <si>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</si>
  <si>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</si>
  <si>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</si>
  <si>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</si>
  <si>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</si>
  <si>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</si>
  <si>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</si>
  <si>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</si>
  <si>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</si>
  <si>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</si>
  <si>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</si>
  <si>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</si>
  <si>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</si>
  <si>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</si>
  <si>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</si>
  <si>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</si>
  <si>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Відхилення, (+/-),                 (к.3 - к.2)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</si>
  <si>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</si>
  <si>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</si>
  <si>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</si>
  <si>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</si>
  <si>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</si>
  <si>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</si>
  <si>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</si>
  <si>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</si>
  <si>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</si>
  <si>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</si>
  <si>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</si>
  <si>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</si>
  <si>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</si>
  <si>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</si>
  <si>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</si>
  <si>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</si>
  <si>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Затверджен-ний річний план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</si>
  <si>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</si>
  <si>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</si>
  <si>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</si>
  <si>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</si>
  <si>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</si>
  <si>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бюджетних установ від реалізації в установленому порядку майна (крім нерухомого майна) </t>
  </si>
  <si>
    <t>за січень -листопад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</si>
</sst>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6" formatCode="#,##0.0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2" borderId="0" xfId="0" applyFont="1" applyFill="1"/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0" xfId="0"/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5" fillId="0" borderId="7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166" fontId="5" fillId="3" borderId="12" xfId="0" applyNumberFormat="1" applyFont="1" applyFill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6" fontId="0" fillId="0" borderId="0" xfId="0" applyNumberFormat="1"/>
    <xf numFmtId="166" fontId="0" fillId="0" borderId="0" xfId="0" applyNumberFormat="1" applyFill="1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8" fontId="5" fillId="0" borderId="7" xfId="1" applyNumberFormat="1" applyFont="1" applyBorder="1" applyAlignment="1">
      <alignment horizontal="center" vertical="center"/>
    </xf>
    <xf numFmtId="168" fontId="5" fillId="0" borderId="8" xfId="1" applyNumberFormat="1" applyFont="1" applyBorder="1" applyAlignment="1">
      <alignment horizontal="center" vertical="center"/>
    </xf>
    <xf numFmtId="168" fontId="7" fillId="0" borderId="4" xfId="1" applyNumberFormat="1" applyFont="1" applyBorder="1" applyAlignment="1">
      <alignment horizontal="center" vertical="center"/>
    </xf>
    <xf numFmtId="168" fontId="6" fillId="0" borderId="5" xfId="1" applyNumberFormat="1" applyFont="1" applyBorder="1" applyAlignment="1">
      <alignment horizontal="center" vertical="center"/>
    </xf>
    <xf numFmtId="168" fontId="6" fillId="0" borderId="18" xfId="1" applyNumberFormat="1" applyFont="1" applyBorder="1" applyAlignment="1">
      <alignment horizontal="center" vertical="center"/>
    </xf>
    <xf numFmtId="168" fontId="6" fillId="0" borderId="19" xfId="1" applyNumberFormat="1" applyFont="1" applyBorder="1" applyAlignment="1">
      <alignment horizontal="center" vertical="center"/>
    </xf>
    <xf numFmtId="168" fontId="6" fillId="0" borderId="8" xfId="1" applyNumberFormat="1" applyFont="1" applyBorder="1" applyAlignment="1">
      <alignment horizontal="center" vertical="center"/>
    </xf>
    <xf numFmtId="168" fontId="6" fillId="0" borderId="20" xfId="1" applyNumberFormat="1" applyFont="1" applyBorder="1" applyAlignment="1">
      <alignment horizontal="center" vertical="center"/>
    </xf>
    <xf numFmtId="168" fontId="5" fillId="3" borderId="7" xfId="1" applyNumberFormat="1" applyFont="1" applyFill="1" applyBorder="1" applyAlignment="1">
      <alignment horizontal="center" vertical="center"/>
    </xf>
    <xf numFmtId="168" fontId="5" fillId="3" borderId="8" xfId="1" applyNumberFormat="1" applyFont="1" applyFill="1" applyBorder="1" applyAlignment="1">
      <alignment horizontal="center" vertical="center"/>
    </xf>
    <xf numFmtId="168" fontId="5" fillId="3" borderId="12" xfId="1" applyNumberFormat="1" applyFont="1" applyFill="1" applyBorder="1" applyAlignment="1">
      <alignment horizontal="center" vertical="center"/>
    </xf>
    <xf numFmtId="168" fontId="5" fillId="3" borderId="13" xfId="1" applyNumberFormat="1" applyFont="1" applyFill="1" applyBorder="1" applyAlignment="1">
      <alignment horizontal="center" vertical="center"/>
    </xf>
    <xf numFmtId="168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view="pageBreakPreview" zoomScale="60" zoomScaleNormal="100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M34" sqref="M34"/>
    </sheetView>
  </sheetViews>
  <sheetFormatPr defaultRowHeight="15" x14ac:dyDescent="0.25"/>
  <cols>
    <col min="1" max="1" width="20.5703125" customWidth="1"/>
    <col min="2" max="2" width="52.42578125" customWidth="1"/>
    <col min="3" max="3" width="21" customWidth="1"/>
    <col min="4" max="4" width="19.7109375" customWidth="1"/>
    <col min="5" max="5" width="19" style="35" customWidth="1"/>
    <col min="6" max="6" width="21.7109375" customWidth="1"/>
    <col min="7" max="7" width="18.28515625" customWidth="1"/>
    <col min="8" max="8" width="17.28515625" customWidth="1"/>
  </cols>
  <sheetData>
    <row r="1" spans="1:9" ht="20.25" x14ac:dyDescent="0.3">
      <c r="G1" s="60" t="s">
        <v>30</v>
      </c>
      <c r="H1" s="60"/>
    </row>
    <row r="2" spans="1:9" x14ac:dyDescent="0.25">
      <c r="A2" s="2"/>
      <c r="B2" s="2"/>
      <c r="C2" s="2"/>
      <c r="D2" s="2"/>
      <c r="E2" s="36"/>
      <c r="F2" s="2"/>
      <c r="G2" s="2"/>
      <c r="H2" s="3"/>
      <c r="I2" s="2"/>
    </row>
    <row r="3" spans="1:9" ht="54" customHeight="1" x14ac:dyDescent="0.35">
      <c r="A3" s="11"/>
      <c r="B3" s="61" t="s">
        <v>28</v>
      </c>
      <c r="C3" s="61"/>
      <c r="D3" s="61"/>
      <c r="E3" s="61"/>
      <c r="F3" s="61"/>
      <c r="G3" s="61"/>
      <c r="H3" s="11"/>
      <c r="I3" s="10"/>
    </row>
    <row r="4" spans="1:9" ht="23.25" customHeight="1" x14ac:dyDescent="0.3">
      <c r="A4" s="2"/>
      <c r="B4" s="61" t="s">
        <v>42</v>
      </c>
      <c r="C4" s="61"/>
      <c r="D4" s="61"/>
      <c r="E4" s="61"/>
      <c r="F4" s="61"/>
      <c r="G4" s="61"/>
      <c r="H4" s="3"/>
      <c r="I4" s="2"/>
    </row>
    <row r="5" spans="1:9" x14ac:dyDescent="0.25">
      <c r="A5" s="62"/>
      <c r="B5" s="62"/>
      <c r="C5" s="62"/>
      <c r="D5" s="62"/>
      <c r="E5" s="62"/>
      <c r="F5" s="62"/>
      <c r="G5" s="62"/>
      <c r="H5" s="62"/>
      <c r="I5" s="62"/>
    </row>
    <row r="6" spans="1:9" ht="21.75" customHeight="1" thickBot="1" x14ac:dyDescent="0.35">
      <c r="D6" s="63"/>
      <c r="E6" s="63"/>
      <c r="F6" s="63"/>
      <c r="H6" s="24" t="s">
        <v>29</v>
      </c>
    </row>
    <row r="7" spans="1:9" ht="85.5" customHeight="1" thickBot="1" x14ac:dyDescent="0.3">
      <c r="A7" s="14" t="s">
        <v>26</v>
      </c>
      <c r="B7" s="15" t="s">
        <v>27</v>
      </c>
      <c r="C7" s="16" t="s">
        <v>35</v>
      </c>
      <c r="D7" s="16" t="s">
        <v>16</v>
      </c>
      <c r="E7" s="37" t="s">
        <v>17</v>
      </c>
      <c r="F7" s="16" t="s">
        <v>18</v>
      </c>
      <c r="G7" s="16" t="s">
        <v>19</v>
      </c>
      <c r="H7" s="17" t="s">
        <v>20</v>
      </c>
      <c r="I7" s="4"/>
    </row>
    <row r="8" spans="1:9" ht="15.75" customHeight="1" thickBot="1" x14ac:dyDescent="0.35">
      <c r="A8" s="19" t="s">
        <v>21</v>
      </c>
      <c r="B8" s="20" t="s">
        <v>22</v>
      </c>
      <c r="C8" s="16">
        <v>1</v>
      </c>
      <c r="D8" s="16">
        <v>2</v>
      </c>
      <c r="E8" s="37">
        <v>3</v>
      </c>
      <c r="F8" s="16">
        <v>4</v>
      </c>
      <c r="G8" s="16">
        <v>5</v>
      </c>
      <c r="H8" s="17">
        <v>6</v>
      </c>
      <c r="I8" s="4"/>
    </row>
    <row r="9" spans="1:9" ht="21" thickBot="1" x14ac:dyDescent="0.3">
      <c r="A9" s="14">
        <v>10000000</v>
      </c>
      <c r="B9" s="38" t="s">
        <v>0</v>
      </c>
      <c r="C9" s="25">
        <v>183.5</v>
      </c>
      <c r="D9" s="25">
        <v>183.5</v>
      </c>
      <c r="E9" s="25">
        <v>197.60088999999999</v>
      </c>
      <c r="F9" s="25">
        <f t="shared" ref="F9:F37" si="0">E9-D9</f>
        <v>14.100889999999993</v>
      </c>
      <c r="G9" s="66">
        <f>IF(D9=0,0,E9/D9)</f>
        <v>1.0768440871934604</v>
      </c>
      <c r="H9" s="67">
        <f>E9/$E$36</f>
        <v>5.3764929798704543E-2</v>
      </c>
      <c r="I9" s="7"/>
    </row>
    <row r="10" spans="1:9" s="6" customFormat="1" ht="20.25" x14ac:dyDescent="0.25">
      <c r="A10" s="18">
        <v>19010000</v>
      </c>
      <c r="B10" s="39" t="s">
        <v>1</v>
      </c>
      <c r="C10" s="26">
        <v>183.5</v>
      </c>
      <c r="D10" s="26">
        <v>183.5</v>
      </c>
      <c r="E10" s="26">
        <v>197.60088999999999</v>
      </c>
      <c r="F10" s="26">
        <f t="shared" si="0"/>
        <v>14.100889999999993</v>
      </c>
      <c r="G10" s="68">
        <f>IF(D10=0,0,E10/D10)</f>
        <v>1.0768440871934604</v>
      </c>
      <c r="H10" s="69">
        <f>E10/$E$36</f>
        <v>5.3764929798704543E-2</v>
      </c>
      <c r="I10" s="8"/>
    </row>
    <row r="11" spans="1:9" ht="120" customHeight="1" x14ac:dyDescent="0.25">
      <c r="A11" s="13">
        <v>19010100</v>
      </c>
      <c r="B11" s="40" t="s">
        <v>2</v>
      </c>
      <c r="C11" s="27">
        <v>115</v>
      </c>
      <c r="D11" s="27">
        <v>115</v>
      </c>
      <c r="E11" s="27">
        <v>122.69412</v>
      </c>
      <c r="F11" s="27">
        <f t="shared" si="0"/>
        <v>7.6941199999999981</v>
      </c>
      <c r="G11" s="68">
        <f t="shared" ref="G11:G13" si="1">IF(D11=0,0,E11/D11)</f>
        <v>1.0669053913043478</v>
      </c>
      <c r="H11" s="70">
        <f t="shared" ref="H11:H29" si="2">E11/$E$36</f>
        <v>3.3383659094419219E-2</v>
      </c>
      <c r="I11" s="5"/>
    </row>
    <row r="12" spans="1:9" ht="62.25" customHeight="1" x14ac:dyDescent="0.25">
      <c r="A12" s="13">
        <v>19010200</v>
      </c>
      <c r="B12" s="40" t="s">
        <v>3</v>
      </c>
      <c r="C12" s="27">
        <v>58</v>
      </c>
      <c r="D12" s="27">
        <v>58</v>
      </c>
      <c r="E12" s="27">
        <v>39.232519999999994</v>
      </c>
      <c r="F12" s="27">
        <f t="shared" si="0"/>
        <v>-18.767480000000006</v>
      </c>
      <c r="G12" s="68">
        <f t="shared" si="1"/>
        <v>0.67642275862068957</v>
      </c>
      <c r="H12" s="70">
        <f t="shared" si="2"/>
        <v>1.0674717525949765E-2</v>
      </c>
      <c r="I12" s="5"/>
    </row>
    <row r="13" spans="1:9" ht="84.6" customHeight="1" thickBot="1" x14ac:dyDescent="0.3">
      <c r="A13" s="21">
        <v>19010300</v>
      </c>
      <c r="B13" s="41" t="s">
        <v>4</v>
      </c>
      <c r="C13" s="29">
        <v>10.5</v>
      </c>
      <c r="D13" s="29">
        <v>10.5</v>
      </c>
      <c r="E13" s="29">
        <v>35.674250000000001</v>
      </c>
      <c r="F13" s="28">
        <f t="shared" si="0"/>
        <v>25.174250000000001</v>
      </c>
      <c r="G13" s="68">
        <f t="shared" si="1"/>
        <v>3.3975476190476193</v>
      </c>
      <c r="H13" s="71">
        <f t="shared" si="2"/>
        <v>9.7065531783355613E-3</v>
      </c>
      <c r="I13" s="5"/>
    </row>
    <row r="14" spans="1:9" s="1" customFormat="1" ht="21" thickBot="1" x14ac:dyDescent="0.3">
      <c r="A14" s="14">
        <v>20000000</v>
      </c>
      <c r="B14" s="42" t="s">
        <v>5</v>
      </c>
      <c r="C14" s="25">
        <v>4200.6350000000002</v>
      </c>
      <c r="D14" s="25">
        <v>3850.5820899999999</v>
      </c>
      <c r="E14" s="25">
        <v>3419.7788800000003</v>
      </c>
      <c r="F14" s="25">
        <f t="shared" si="0"/>
        <v>-430.80320999999958</v>
      </c>
      <c r="G14" s="66">
        <f>IF(D14=0,0,E14/D14)</f>
        <v>0.88811997772523799</v>
      </c>
      <c r="H14" s="72">
        <f t="shared" si="2"/>
        <v>0.93048250648209363</v>
      </c>
      <c r="I14" s="7"/>
    </row>
    <row r="15" spans="1:9" s="1" customFormat="1" ht="20.25" x14ac:dyDescent="0.25">
      <c r="A15" s="51">
        <v>24000000</v>
      </c>
      <c r="B15" s="43" t="s">
        <v>36</v>
      </c>
      <c r="C15" s="26">
        <v>0</v>
      </c>
      <c r="D15" s="26">
        <v>0</v>
      </c>
      <c r="E15" s="26">
        <v>7.1275600000000008</v>
      </c>
      <c r="F15" s="26">
        <f t="shared" si="0"/>
        <v>7.1275600000000008</v>
      </c>
      <c r="G15" s="68">
        <f>IF(D15=0,0,E15/D15)</f>
        <v>0</v>
      </c>
      <c r="H15" s="69">
        <f t="shared" si="2"/>
        <v>1.939327110500639E-3</v>
      </c>
      <c r="I15" s="7"/>
    </row>
    <row r="16" spans="1:9" s="1" customFormat="1" ht="20.25" x14ac:dyDescent="0.25">
      <c r="A16" s="52">
        <v>24060000</v>
      </c>
      <c r="B16" s="40" t="s">
        <v>37</v>
      </c>
      <c r="C16" s="27">
        <v>0</v>
      </c>
      <c r="D16" s="27">
        <v>0</v>
      </c>
      <c r="E16" s="27">
        <v>7.1275600000000008</v>
      </c>
      <c r="F16" s="30">
        <f t="shared" si="0"/>
        <v>7.1275600000000008</v>
      </c>
      <c r="G16" s="68">
        <f t="shared" ref="G16:G25" si="3">IF(D16=0,0,E16/D16)</f>
        <v>0</v>
      </c>
      <c r="H16" s="70">
        <f t="shared" si="2"/>
        <v>1.939327110500639E-3</v>
      </c>
      <c r="I16" s="7"/>
    </row>
    <row r="17" spans="1:14" s="1" customFormat="1" ht="101.25" x14ac:dyDescent="0.25">
      <c r="A17" s="52">
        <v>24062100</v>
      </c>
      <c r="B17" s="40" t="s">
        <v>38</v>
      </c>
      <c r="C17" s="27">
        <v>0</v>
      </c>
      <c r="D17" s="27">
        <v>0</v>
      </c>
      <c r="E17" s="27">
        <v>7.1275600000000008</v>
      </c>
      <c r="F17" s="30">
        <f t="shared" si="0"/>
        <v>7.1275600000000008</v>
      </c>
      <c r="G17" s="68">
        <f t="shared" si="3"/>
        <v>0</v>
      </c>
      <c r="H17" s="70">
        <f t="shared" si="2"/>
        <v>1.939327110500639E-3</v>
      </c>
      <c r="I17" s="7"/>
    </row>
    <row r="18" spans="1:14" s="6" customFormat="1" ht="40.5" x14ac:dyDescent="0.25">
      <c r="A18" s="18">
        <v>25000000</v>
      </c>
      <c r="B18" s="44" t="s">
        <v>6</v>
      </c>
      <c r="C18" s="64">
        <v>4200.6350000000002</v>
      </c>
      <c r="D18" s="64">
        <v>3850.5820899999999</v>
      </c>
      <c r="E18" s="64">
        <v>3412.6513199999999</v>
      </c>
      <c r="F18" s="26">
        <f t="shared" si="0"/>
        <v>-437.93076999999994</v>
      </c>
      <c r="G18" s="68">
        <f t="shared" si="3"/>
        <v>0.88626894330150485</v>
      </c>
      <c r="H18" s="70">
        <f t="shared" si="2"/>
        <v>0.92854317937159292</v>
      </c>
      <c r="I18" s="8"/>
    </row>
    <row r="19" spans="1:14" ht="60.75" x14ac:dyDescent="0.25">
      <c r="A19" s="13">
        <v>25010000</v>
      </c>
      <c r="B19" s="45" t="s">
        <v>7</v>
      </c>
      <c r="C19" s="27">
        <v>1675.635</v>
      </c>
      <c r="D19" s="27">
        <v>1535.99875</v>
      </c>
      <c r="E19" s="27">
        <v>1120.68758</v>
      </c>
      <c r="F19" s="27">
        <f t="shared" si="0"/>
        <v>-415.31116999999995</v>
      </c>
      <c r="G19" s="68">
        <f t="shared" si="3"/>
        <v>0.729614903657962</v>
      </c>
      <c r="H19" s="70">
        <f t="shared" si="2"/>
        <v>0.30492620283734595</v>
      </c>
      <c r="I19" s="5"/>
    </row>
    <row r="20" spans="1:14" ht="60.75" x14ac:dyDescent="0.25">
      <c r="A20" s="13">
        <v>25010100</v>
      </c>
      <c r="B20" s="40" t="s">
        <v>8</v>
      </c>
      <c r="C20" s="27">
        <v>1555</v>
      </c>
      <c r="D20" s="27">
        <v>1425.4166699999998</v>
      </c>
      <c r="E20" s="27">
        <v>990.50977999999998</v>
      </c>
      <c r="F20" s="27">
        <f t="shared" si="0"/>
        <v>-434.90688999999986</v>
      </c>
      <c r="G20" s="68">
        <f t="shared" si="3"/>
        <v>0.69489139621188811</v>
      </c>
      <c r="H20" s="70">
        <f t="shared" si="2"/>
        <v>0.26950632047573414</v>
      </c>
      <c r="I20" s="5"/>
    </row>
    <row r="21" spans="1:14" ht="86.25" customHeight="1" x14ac:dyDescent="0.25">
      <c r="A21" s="13">
        <v>25010300</v>
      </c>
      <c r="B21" s="45" t="s">
        <v>9</v>
      </c>
      <c r="C21" s="27">
        <v>120.63500000000001</v>
      </c>
      <c r="D21" s="27">
        <v>110.58208</v>
      </c>
      <c r="E21" s="27">
        <v>121.23480000000001</v>
      </c>
      <c r="F21" s="27">
        <f t="shared" si="0"/>
        <v>10.652720000000002</v>
      </c>
      <c r="G21" s="68">
        <f t="shared" si="3"/>
        <v>1.0963331490961283</v>
      </c>
      <c r="H21" s="70">
        <f t="shared" si="2"/>
        <v>3.2986594904304258E-2</v>
      </c>
      <c r="I21" s="5"/>
    </row>
    <row r="22" spans="1:14" s="22" customFormat="1" ht="58.5" customHeight="1" x14ac:dyDescent="0.25">
      <c r="A22" s="52">
        <v>25010400</v>
      </c>
      <c r="B22" s="45" t="s">
        <v>41</v>
      </c>
      <c r="C22" s="27">
        <v>0</v>
      </c>
      <c r="D22" s="27">
        <v>0</v>
      </c>
      <c r="E22" s="27">
        <v>8.9429999999999996</v>
      </c>
      <c r="F22" s="27">
        <f t="shared" ref="F22" si="4">E22-D22</f>
        <v>8.9429999999999996</v>
      </c>
      <c r="G22" s="68">
        <f t="shared" si="3"/>
        <v>0</v>
      </c>
      <c r="H22" s="70">
        <f t="shared" si="2"/>
        <v>2.4332874573075795E-3</v>
      </c>
      <c r="I22" s="5"/>
    </row>
    <row r="23" spans="1:14" ht="40.5" x14ac:dyDescent="0.25">
      <c r="A23" s="13">
        <v>25020000</v>
      </c>
      <c r="B23" s="45" t="s">
        <v>10</v>
      </c>
      <c r="C23" s="27">
        <v>2525</v>
      </c>
      <c r="D23" s="27">
        <v>2314.5833399999997</v>
      </c>
      <c r="E23" s="27">
        <v>2291.9637399999997</v>
      </c>
      <c r="F23" s="27">
        <f t="shared" si="0"/>
        <v>-22.619599999999991</v>
      </c>
      <c r="G23" s="68">
        <f t="shared" si="3"/>
        <v>0.99022735556370156</v>
      </c>
      <c r="H23" s="70">
        <f t="shared" si="2"/>
        <v>0.62361697653424686</v>
      </c>
      <c r="I23" s="5"/>
    </row>
    <row r="24" spans="1:14" ht="20.25" x14ac:dyDescent="0.25">
      <c r="A24" s="13">
        <v>25020100</v>
      </c>
      <c r="B24" s="40" t="s">
        <v>11</v>
      </c>
      <c r="C24" s="27">
        <v>2200</v>
      </c>
      <c r="D24" s="27">
        <v>2016.6666699999998</v>
      </c>
      <c r="E24" s="27">
        <v>2007.1221399999999</v>
      </c>
      <c r="F24" s="27">
        <f t="shared" si="0"/>
        <v>-9.5445299999998952</v>
      </c>
      <c r="G24" s="68">
        <f t="shared" si="3"/>
        <v>0.99526717521443442</v>
      </c>
      <c r="H24" s="70">
        <f t="shared" si="2"/>
        <v>0.5461148527950741</v>
      </c>
      <c r="I24" s="5"/>
    </row>
    <row r="25" spans="1:14" ht="223.5" thickBot="1" x14ac:dyDescent="0.3">
      <c r="A25" s="21">
        <v>25020200</v>
      </c>
      <c r="B25" s="41" t="s">
        <v>25</v>
      </c>
      <c r="C25" s="29">
        <v>325</v>
      </c>
      <c r="D25" s="29">
        <v>297.91667000000001</v>
      </c>
      <c r="E25" s="29">
        <v>284.84159999999997</v>
      </c>
      <c r="F25" s="28">
        <f t="shared" si="0"/>
        <v>-13.075070000000039</v>
      </c>
      <c r="G25" s="68">
        <f t="shared" si="3"/>
        <v>0.9561116536379114</v>
      </c>
      <c r="H25" s="71">
        <f t="shared" si="2"/>
        <v>7.7502123739172826E-2</v>
      </c>
      <c r="I25" s="5"/>
    </row>
    <row r="26" spans="1:14" s="1" customFormat="1" ht="21" thickBot="1" x14ac:dyDescent="0.3">
      <c r="A26" s="14">
        <v>30000000</v>
      </c>
      <c r="B26" s="42" t="s">
        <v>12</v>
      </c>
      <c r="C26" s="25">
        <v>766.62</v>
      </c>
      <c r="D26" s="25">
        <v>766.62</v>
      </c>
      <c r="E26" s="25">
        <v>57.895000000000003</v>
      </c>
      <c r="F26" s="25">
        <f t="shared" si="0"/>
        <v>-708.72500000000002</v>
      </c>
      <c r="G26" s="66">
        <f>IF(D26=0,0,E26/D26)</f>
        <v>7.5519814249563014E-2</v>
      </c>
      <c r="H26" s="67">
        <f t="shared" si="2"/>
        <v>1.5752563719201872E-2</v>
      </c>
      <c r="I26" s="7"/>
    </row>
    <row r="27" spans="1:14" s="6" customFormat="1" ht="40.5" x14ac:dyDescent="0.25">
      <c r="A27" s="18">
        <v>33000000</v>
      </c>
      <c r="B27" s="44" t="s">
        <v>13</v>
      </c>
      <c r="C27" s="26">
        <v>766.62</v>
      </c>
      <c r="D27" s="26">
        <v>766.62</v>
      </c>
      <c r="E27" s="26">
        <v>57.895000000000003</v>
      </c>
      <c r="F27" s="26">
        <f t="shared" si="0"/>
        <v>-708.72500000000002</v>
      </c>
      <c r="G27" s="68">
        <f>IF(D27=0,0,E27/D27)</f>
        <v>7.5519814249563014E-2</v>
      </c>
      <c r="H27" s="69">
        <f t="shared" si="2"/>
        <v>1.5752563719201872E-2</v>
      </c>
      <c r="I27" s="8"/>
    </row>
    <row r="28" spans="1:14" ht="20.25" x14ac:dyDescent="0.25">
      <c r="A28" s="13">
        <v>33010000</v>
      </c>
      <c r="B28" s="40" t="s">
        <v>14</v>
      </c>
      <c r="C28" s="27">
        <v>766.62</v>
      </c>
      <c r="D28" s="27">
        <v>766.62</v>
      </c>
      <c r="E28" s="27">
        <v>57.895000000000003</v>
      </c>
      <c r="F28" s="27">
        <f t="shared" si="0"/>
        <v>-708.72500000000002</v>
      </c>
      <c r="G28" s="68">
        <f t="shared" ref="G28:G29" si="5">IF(D28=0,0,E28/D28)</f>
        <v>7.5519814249563014E-2</v>
      </c>
      <c r="H28" s="70">
        <f t="shared" si="2"/>
        <v>1.5752563719201872E-2</v>
      </c>
      <c r="I28" s="5"/>
    </row>
    <row r="29" spans="1:14" ht="127.9" customHeight="1" thickBot="1" x14ac:dyDescent="0.3">
      <c r="A29" s="23">
        <v>33010100</v>
      </c>
      <c r="B29" s="46" t="s">
        <v>15</v>
      </c>
      <c r="C29" s="29">
        <v>766.62</v>
      </c>
      <c r="D29" s="29">
        <v>766.62</v>
      </c>
      <c r="E29" s="29">
        <v>57.895000000000003</v>
      </c>
      <c r="F29" s="29">
        <f t="shared" si="0"/>
        <v>-708.72500000000002</v>
      </c>
      <c r="G29" s="68">
        <f t="shared" si="5"/>
        <v>7.5519814249563014E-2</v>
      </c>
      <c r="H29" s="71">
        <f t="shared" si="2"/>
        <v>1.5752563719201872E-2</v>
      </c>
      <c r="I29" s="5"/>
    </row>
    <row r="30" spans="1:14" s="22" customFormat="1" ht="21" thickBot="1" x14ac:dyDescent="0.3">
      <c r="A30" s="53">
        <v>40000000</v>
      </c>
      <c r="B30" s="47" t="s">
        <v>31</v>
      </c>
      <c r="C30" s="25">
        <v>4959.6000000000004</v>
      </c>
      <c r="D30" s="25">
        <v>4959.6000000000004</v>
      </c>
      <c r="E30" s="25">
        <v>4959.6000000000004</v>
      </c>
      <c r="F30" s="25">
        <f t="shared" si="0"/>
        <v>0</v>
      </c>
      <c r="G30" s="66">
        <f>IF(D30=0,0,E30/D30)</f>
        <v>1</v>
      </c>
      <c r="H30" s="67"/>
      <c r="I30" s="5"/>
    </row>
    <row r="31" spans="1:14" s="22" customFormat="1" ht="21" thickBot="1" x14ac:dyDescent="0.3">
      <c r="A31" s="54">
        <v>41000000</v>
      </c>
      <c r="B31" s="48" t="s">
        <v>32</v>
      </c>
      <c r="C31" s="26">
        <v>4959.6000000000004</v>
      </c>
      <c r="D31" s="26">
        <v>4959.6000000000004</v>
      </c>
      <c r="E31" s="26">
        <v>4959.6000000000004</v>
      </c>
      <c r="F31" s="26">
        <f t="shared" si="0"/>
        <v>0</v>
      </c>
      <c r="G31" s="68">
        <f>IF(D31=0,0,E31/D31)</f>
        <v>1</v>
      </c>
      <c r="H31" s="69"/>
      <c r="I31" s="5"/>
      <c r="N31" s="32"/>
    </row>
    <row r="32" spans="1:14" s="22" customFormat="1" ht="40.5" x14ac:dyDescent="0.25">
      <c r="A32" s="52">
        <v>41030000</v>
      </c>
      <c r="B32" s="45" t="s">
        <v>39</v>
      </c>
      <c r="C32" s="27">
        <v>2908</v>
      </c>
      <c r="D32" s="27">
        <v>2908</v>
      </c>
      <c r="E32" s="27">
        <v>2908</v>
      </c>
      <c r="F32" s="26">
        <f t="shared" si="0"/>
        <v>0</v>
      </c>
      <c r="G32" s="68">
        <f t="shared" ref="G32:G35" si="6">IF(D32=0,0,E32/D32)</f>
        <v>1</v>
      </c>
      <c r="H32" s="70"/>
      <c r="I32" s="5"/>
    </row>
    <row r="33" spans="1:17" s="22" customFormat="1" ht="81.75" thickBot="1" x14ac:dyDescent="0.3">
      <c r="A33" s="52">
        <v>41034500</v>
      </c>
      <c r="B33" s="45" t="s">
        <v>40</v>
      </c>
      <c r="C33" s="27">
        <v>2908</v>
      </c>
      <c r="D33" s="27">
        <v>2908</v>
      </c>
      <c r="E33" s="27">
        <v>2908</v>
      </c>
      <c r="F33" s="26">
        <f t="shared" si="0"/>
        <v>0</v>
      </c>
      <c r="G33" s="68">
        <f t="shared" si="6"/>
        <v>1</v>
      </c>
      <c r="H33" s="70"/>
      <c r="I33" s="5"/>
      <c r="Q33" s="31"/>
    </row>
    <row r="34" spans="1:17" s="12" customFormat="1" ht="40.5" x14ac:dyDescent="0.25">
      <c r="A34" s="52">
        <v>41050000</v>
      </c>
      <c r="B34" s="45" t="s">
        <v>33</v>
      </c>
      <c r="C34" s="27">
        <v>2051.6</v>
      </c>
      <c r="D34" s="27">
        <v>2051.6</v>
      </c>
      <c r="E34" s="27">
        <v>2051.6</v>
      </c>
      <c r="F34" s="28">
        <f t="shared" si="0"/>
        <v>0</v>
      </c>
      <c r="G34" s="68">
        <f t="shared" si="6"/>
        <v>1</v>
      </c>
      <c r="H34" s="70"/>
      <c r="I34" s="9"/>
    </row>
    <row r="35" spans="1:17" s="12" customFormat="1" ht="21" thickBot="1" x14ac:dyDescent="0.3">
      <c r="A35" s="55">
        <v>41053900</v>
      </c>
      <c r="B35" s="41" t="s">
        <v>34</v>
      </c>
      <c r="C35" s="29">
        <v>2051.6</v>
      </c>
      <c r="D35" s="29">
        <v>2051.6</v>
      </c>
      <c r="E35" s="29">
        <v>2051.6</v>
      </c>
      <c r="F35" s="28">
        <f t="shared" si="0"/>
        <v>0</v>
      </c>
      <c r="G35" s="68">
        <f t="shared" si="6"/>
        <v>1</v>
      </c>
      <c r="H35" s="73"/>
      <c r="I35" s="9"/>
    </row>
    <row r="36" spans="1:17" ht="27" customHeight="1" thickBot="1" x14ac:dyDescent="0.35">
      <c r="A36" s="56" t="s">
        <v>23</v>
      </c>
      <c r="B36" s="57"/>
      <c r="C36" s="34">
        <v>5150.7550000000001</v>
      </c>
      <c r="D36" s="34">
        <v>4800.7020899999998</v>
      </c>
      <c r="E36" s="34">
        <v>3675.27477</v>
      </c>
      <c r="F36" s="34">
        <f t="shared" si="0"/>
        <v>-1125.4273199999998</v>
      </c>
      <c r="G36" s="74">
        <f>IF(D36=0,0,E36/D36)</f>
        <v>0.76557026474433876</v>
      </c>
      <c r="H36" s="75">
        <f>H9+H14+H26</f>
        <v>1</v>
      </c>
    </row>
    <row r="37" spans="1:17" ht="30" customHeight="1" thickBot="1" x14ac:dyDescent="0.35">
      <c r="A37" s="58" t="s">
        <v>24</v>
      </c>
      <c r="B37" s="59"/>
      <c r="C37" s="65">
        <v>10110.355</v>
      </c>
      <c r="D37" s="65">
        <v>9760.3020899999992</v>
      </c>
      <c r="E37" s="65">
        <v>8634.8747700000004</v>
      </c>
      <c r="F37" s="33">
        <f t="shared" si="0"/>
        <v>-1125.4273199999989</v>
      </c>
      <c r="G37" s="76">
        <f>IF(D37=0,0,E37/D37)</f>
        <v>0.8846933927226428</v>
      </c>
      <c r="H37" s="77"/>
    </row>
    <row r="38" spans="1:17" x14ac:dyDescent="0.25">
      <c r="C38" s="49"/>
      <c r="D38" s="49"/>
      <c r="E38" s="50"/>
      <c r="F38" s="49"/>
      <c r="G38" s="78"/>
      <c r="H38" s="78"/>
    </row>
    <row r="39" spans="1:17" x14ac:dyDescent="0.25">
      <c r="C39" s="49"/>
      <c r="D39" s="49"/>
      <c r="E39" s="50"/>
      <c r="F39" s="49"/>
      <c r="G39" s="78"/>
      <c r="H39" s="78"/>
    </row>
    <row r="40" spans="1:17" x14ac:dyDescent="0.25">
      <c r="C40" s="49"/>
      <c r="D40" s="49"/>
      <c r="E40" s="50"/>
      <c r="F40" s="49"/>
      <c r="G40" s="78"/>
      <c r="H40" s="78"/>
    </row>
    <row r="41" spans="1:17" x14ac:dyDescent="0.25">
      <c r="C41" s="49"/>
      <c r="D41" s="49"/>
      <c r="E41" s="50"/>
      <c r="F41" s="49"/>
      <c r="G41" s="78"/>
      <c r="H41" s="78"/>
    </row>
    <row r="42" spans="1:17" x14ac:dyDescent="0.25">
      <c r="C42" s="49"/>
      <c r="D42" s="49"/>
      <c r="E42" s="50"/>
      <c r="F42" s="49"/>
      <c r="G42" s="78"/>
      <c r="H42" s="78"/>
    </row>
    <row r="43" spans="1:17" x14ac:dyDescent="0.25">
      <c r="C43" s="49"/>
      <c r="D43" s="49"/>
      <c r="E43" s="50"/>
      <c r="F43" s="49"/>
    </row>
    <row r="44" spans="1:17" x14ac:dyDescent="0.25">
      <c r="C44" s="49"/>
      <c r="D44" s="49"/>
      <c r="E44" s="50"/>
      <c r="F44" s="49"/>
    </row>
    <row r="45" spans="1:17" x14ac:dyDescent="0.25">
      <c r="C45" s="49"/>
      <c r="D45" s="49"/>
      <c r="E45" s="50">
        <f>E36/E37</f>
        <v>0.42563150802938626</v>
      </c>
      <c r="F45" s="49"/>
    </row>
    <row r="46" spans="1:17" x14ac:dyDescent="0.25">
      <c r="C46" s="49"/>
      <c r="D46" s="49"/>
      <c r="E46" s="50"/>
      <c r="F46" s="49"/>
    </row>
    <row r="47" spans="1:17" x14ac:dyDescent="0.25">
      <c r="C47" s="49"/>
      <c r="D47" s="49"/>
      <c r="E47" s="50"/>
      <c r="F47" s="49"/>
    </row>
    <row r="48" spans="1:17" x14ac:dyDescent="0.25">
      <c r="C48" s="49"/>
      <c r="D48" s="49"/>
      <c r="E48" s="50"/>
      <c r="F48" s="49"/>
    </row>
    <row r="49" spans="3:6" x14ac:dyDescent="0.25">
      <c r="C49" s="49"/>
      <c r="D49" s="49"/>
      <c r="E49" s="50"/>
      <c r="F49" s="49"/>
    </row>
  </sheetData>
  <mergeCells count="7">
    <mergeCell ref="A36:B36"/>
    <mergeCell ref="A37:B37"/>
    <mergeCell ref="G1:H1"/>
    <mergeCell ref="B4:G4"/>
    <mergeCell ref="A5:I5"/>
    <mergeCell ref="B3:G3"/>
    <mergeCell ref="D6:F6"/>
  </mergeCells>
  <pageMargins left="0.98425196850393704" right="0.19685039370078741" top="0.39370078740157483" bottom="0.39370078740157483" header="0" footer="0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2021-11-02T13:08:52Z</cp:lastPrinted>
  <dcterms:created xsi:type="dcterms:W3CDTF">2021-03-02T13:03:51Z</dcterms:created>
  <dcterms:modified xsi:type="dcterms:W3CDTF">2021-12-04T07:25:51Z</dcterms:modified>
</cp:coreProperties>
</file>