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
  </bookViews>
  <sheets>
    <sheet name="Сумська" sheetId="1" state="hidden" r:id="rId1"/>
    <sheet name="Чернігівська" sheetId="2" state="visible" r:id="rId2"/>
    <sheet name="Лист1" sheetId="3" state="visible" r:id="rId3"/>
  </sheets>
  <definedNames>
    <definedName name="_xlnm.Print_Area" localSheetId="1">'Чернігівська'!$A$1:$N$82</definedName>
  </definedNames>
  <calcPr/>
  <extLst>
    <ext xmlns:x15="http://schemas.microsoft.com/office/spreadsheetml/2010/11/main" uri="{D0CA8CA8-9F24-4464-BF8E-62219DCF47F9}"/>
  </extLst>
</workbook>
</file>

<file path=xl/sharedStrings.xml><?xml version="1.0" encoding="utf-8"?>
<sst xmlns="http://schemas.openxmlformats.org/spreadsheetml/2006/main" count="196" uniqueCount="196">
  <si>
    <t xml:space="preserve">Перелік лісових ділянок для самостійного збору населенням деревини паливної для побутових потреб,                                                                                                                                                                                                                                     відповідно до постанови КМУ "Деякі питання забезпечення деревиною паливною населення територій, на яких ведуться (велися) бойові дії" від 30.07.2024 №861</t>
  </si>
  <si>
    <t>№п/п</t>
  </si>
  <si>
    <t>Філія</t>
  </si>
  <si>
    <t>Область</t>
  </si>
  <si>
    <t>Надлісництво</t>
  </si>
  <si>
    <t xml:space="preserve">Назва населеного пункту</t>
  </si>
  <si>
    <t>Лісництво</t>
  </si>
  <si>
    <t xml:space="preserve">Вид запланованованого лісогосподарського заходу</t>
  </si>
  <si>
    <t>Квартал</t>
  </si>
  <si>
    <t>Виділ</t>
  </si>
  <si>
    <t>Площа</t>
  </si>
  <si>
    <t xml:space="preserve">Господарство/господарська секція</t>
  </si>
  <si>
    <t xml:space="preserve">Запас деревини, що підлягає вирубуванню, куб. метрів</t>
  </si>
  <si>
    <t xml:space="preserve">Орієнтовний обсяг безоплатних порубкових решток для потреб населення (5% від ліквіду)</t>
  </si>
  <si>
    <t xml:space="preserve">Загальний ліквідний запас</t>
  </si>
  <si>
    <t xml:space="preserve">У тому числі, запас дров'яної деревини непромислового використання</t>
  </si>
  <si>
    <t xml:space="preserve">Північний ЛО</t>
  </si>
  <si>
    <t xml:space="preserve">Сумська </t>
  </si>
  <si>
    <t>Тростянецьке</t>
  </si>
  <si>
    <t>м.Тростянець</t>
  </si>
  <si>
    <t>Маківське</t>
  </si>
  <si>
    <t>РГК</t>
  </si>
  <si>
    <t>хв/соснова</t>
  </si>
  <si>
    <t xml:space="preserve">Всього по надлісництву</t>
  </si>
  <si>
    <t>Сумська</t>
  </si>
  <si>
    <t>Сумське</t>
  </si>
  <si>
    <t xml:space="preserve">с. Іволжанське</t>
  </si>
  <si>
    <t>Піщанське</t>
  </si>
  <si>
    <t>8(1)</t>
  </si>
  <si>
    <t xml:space="preserve">с. Микильське</t>
  </si>
  <si>
    <t>Могрицьке</t>
  </si>
  <si>
    <t>4(2)</t>
  </si>
  <si>
    <t>тв/л/ясенева</t>
  </si>
  <si>
    <t>Шосткинське</t>
  </si>
  <si>
    <t xml:space="preserve">с. Гамаліївка</t>
  </si>
  <si>
    <t>13(1)</t>
  </si>
  <si>
    <t xml:space="preserve">Всього по області</t>
  </si>
  <si>
    <t xml:space="preserve">Перелік лісових ділянок для самостійного збору населенням деревини паливної для побутових потреб,                                                                                                                                                                                                                                     відповідно до постанови КМУ від 30.07.2024 №861 
"Деякі питання забезпечення деревиною паливною населення територій, на яких ведуться (велися) бойові дії"</t>
  </si>
  <si>
    <t xml:space="preserve">№
з/п</t>
  </si>
  <si>
    <t xml:space="preserve">Філія (підприємство)</t>
  </si>
  <si>
    <t xml:space="preserve">Надлісництво (дочірнє підприємство)</t>
  </si>
  <si>
    <t xml:space="preserve">Лісництво (дільниця)</t>
  </si>
  <si>
    <t xml:space="preserve">Площа (га)</t>
  </si>
  <si>
    <t xml:space="preserve">Північний Л.О.</t>
  </si>
  <si>
    <t>Чернігівська</t>
  </si>
  <si>
    <t>Ніжинське</t>
  </si>
  <si>
    <t xml:space="preserve">с. Дроздівка</t>
  </si>
  <si>
    <t>Вертіївське</t>
  </si>
  <si>
    <t>тл/дубова</t>
  </si>
  <si>
    <t xml:space="preserve">с. Мочалище</t>
  </si>
  <si>
    <t>Коляжинське</t>
  </si>
  <si>
    <t xml:space="preserve">с. Берестовець</t>
  </si>
  <si>
    <t>Берестовецьке</t>
  </si>
  <si>
    <t xml:space="preserve">с .Берестовець</t>
  </si>
  <si>
    <t xml:space="preserve">с. Комарівка</t>
  </si>
  <si>
    <t xml:space="preserve">с. Браниця</t>
  </si>
  <si>
    <t xml:space="preserve">с. Кобижча</t>
  </si>
  <si>
    <t>Іржавське</t>
  </si>
  <si>
    <t xml:space="preserve">с. Галайбино</t>
  </si>
  <si>
    <t>Борзнянське</t>
  </si>
  <si>
    <t>Чернігівське</t>
  </si>
  <si>
    <t xml:space="preserve">с. Косачівка</t>
  </si>
  <si>
    <t>Косачівське</t>
  </si>
  <si>
    <t>ПРХ</t>
  </si>
  <si>
    <t xml:space="preserve">с. Василева Гута</t>
  </si>
  <si>
    <t>Сорокошицьке</t>
  </si>
  <si>
    <t xml:space="preserve">с. Отрохи</t>
  </si>
  <si>
    <t>Моровське</t>
  </si>
  <si>
    <t xml:space="preserve">с. Миси</t>
  </si>
  <si>
    <t>Любецьке</t>
  </si>
  <si>
    <t xml:space="preserve">с. Ведильці</t>
  </si>
  <si>
    <t>Славутицьке</t>
  </si>
  <si>
    <t xml:space="preserve">с. Короп'є</t>
  </si>
  <si>
    <t xml:space="preserve">с. Розсудів</t>
  </si>
  <si>
    <t>Новгород-Сіверське</t>
  </si>
  <si>
    <t>с.Узруй</t>
  </si>
  <si>
    <t>Узруївське</t>
  </si>
  <si>
    <t>ВСР</t>
  </si>
  <si>
    <t xml:space="preserve">хв/ соснове</t>
  </si>
  <si>
    <t xml:space="preserve">с. Орликівка</t>
  </si>
  <si>
    <t>Орликівське</t>
  </si>
  <si>
    <t xml:space="preserve">м. Семенівка</t>
  </si>
  <si>
    <t>Семенівське</t>
  </si>
  <si>
    <t>7(1)</t>
  </si>
  <si>
    <t xml:space="preserve">с. Лоска</t>
  </si>
  <si>
    <t>Лосківське</t>
  </si>
  <si>
    <t xml:space="preserve">с. Сапожків Хутір</t>
  </si>
  <si>
    <t>Краснохутірське</t>
  </si>
  <si>
    <t>2(3)</t>
  </si>
  <si>
    <t xml:space="preserve">хв/ соснова</t>
  </si>
  <si>
    <t xml:space="preserve">с. Узруй</t>
  </si>
  <si>
    <t>мл/березова</t>
  </si>
  <si>
    <t xml:space="preserve">с. Троїцьке</t>
  </si>
  <si>
    <t>Задеснянське</t>
  </si>
  <si>
    <t>2(1)</t>
  </si>
  <si>
    <t>1(1)</t>
  </si>
  <si>
    <t xml:space="preserve">с. Костобобрів</t>
  </si>
  <si>
    <t>Костобобрівське</t>
  </si>
  <si>
    <t>13(2)</t>
  </si>
  <si>
    <t>хв/соснове</t>
  </si>
  <si>
    <t>8.2</t>
  </si>
  <si>
    <t>8.3</t>
  </si>
  <si>
    <t>11(2)</t>
  </si>
  <si>
    <t>Корюківське</t>
  </si>
  <si>
    <t xml:space="preserve">с. Турівка</t>
  </si>
  <si>
    <t>Тихоновицьке</t>
  </si>
  <si>
    <t>13.1</t>
  </si>
  <si>
    <t>хз/соснове</t>
  </si>
  <si>
    <t xml:space="preserve">с. Баляси</t>
  </si>
  <si>
    <t>Перелюбське</t>
  </si>
  <si>
    <t>Городнянське</t>
  </si>
  <si>
    <t xml:space="preserve">м. Городня</t>
  </si>
  <si>
    <t xml:space="preserve">с. Добрянка</t>
  </si>
  <si>
    <t>Добрянське</t>
  </si>
  <si>
    <t xml:space="preserve">с. Олешня</t>
  </si>
  <si>
    <t xml:space="preserve">с. Ріпки</t>
  </si>
  <si>
    <t>Ріпкинське</t>
  </si>
  <si>
    <t xml:space="preserve">Всього по філії</t>
  </si>
  <si>
    <t xml:space="preserve">КП "Чернігівоблагроліс"</t>
  </si>
  <si>
    <r>
      <t xml:space="preserve">ДП "Менарайагролісництво"  контактний номер тел. </t>
    </r>
    <r>
      <rPr>
        <sz val="12"/>
        <rFont val="Times New Roman"/>
      </rPr>
      <t>0730688156</t>
    </r>
  </si>
  <si>
    <t xml:space="preserve">с. Лугове</t>
  </si>
  <si>
    <t>"Менарайагролісництво"</t>
  </si>
  <si>
    <t>Влч</t>
  </si>
  <si>
    <t xml:space="preserve">с. Подин</t>
  </si>
  <si>
    <t xml:space="preserve">с. Степанівка</t>
  </si>
  <si>
    <t>Сз</t>
  </si>
  <si>
    <t xml:space="preserve">с. Сахнівка</t>
  </si>
  <si>
    <t>Бп</t>
  </si>
  <si>
    <t xml:space="preserve">с. Бігач</t>
  </si>
  <si>
    <t>ВРС</t>
  </si>
  <si>
    <t xml:space="preserve">ДП "Чернігіврайагролісгосп" контактний номер тел. 0674604348</t>
  </si>
  <si>
    <t xml:space="preserve">с. Ковпита</t>
  </si>
  <si>
    <t xml:space="preserve">майстерська дільниця № 7</t>
  </si>
  <si>
    <t xml:space="preserve">ДП "Новгород-Сіверськрайагролісгосп" контактний номер тел. 0994923918</t>
  </si>
  <si>
    <t xml:space="preserve">с. Стахорщина</t>
  </si>
  <si>
    <t xml:space="preserve">майстерська дільниця № 2</t>
  </si>
  <si>
    <t xml:space="preserve">с. Печенюги</t>
  </si>
  <si>
    <t xml:space="preserve">с. Попівка</t>
  </si>
  <si>
    <t xml:space="preserve">майстерська дільниця№ 2</t>
  </si>
  <si>
    <t xml:space="preserve">ДП "Городнярайагролісгосп" контактний номер тел. 0674594799</t>
  </si>
  <si>
    <t xml:space="preserve">с. Автунічі</t>
  </si>
  <si>
    <t>соснова</t>
  </si>
  <si>
    <t>308/240</t>
  </si>
  <si>
    <t>392/311</t>
  </si>
  <si>
    <t>46/333</t>
  </si>
  <si>
    <t xml:space="preserve">ДП "Варварайагролісництво" контактний номер тел. 0937680281</t>
  </si>
  <si>
    <t xml:space="preserve">с. Журавка</t>
  </si>
  <si>
    <t xml:space="preserve"> "Варварайагролісництво"</t>
  </si>
  <si>
    <t>1.4.</t>
  </si>
  <si>
    <t xml:space="preserve">ДП "Сновськрайагролісгосп" контактний номер тел. 0688067991</t>
  </si>
  <si>
    <t xml:space="preserve">с. Жовідь</t>
  </si>
  <si>
    <t xml:space="preserve">майстерська дільниця № 1</t>
  </si>
  <si>
    <t>СРВ</t>
  </si>
  <si>
    <t xml:space="preserve">с. Ст. Боровичі</t>
  </si>
  <si>
    <t xml:space="preserve">с. Іванівка</t>
  </si>
  <si>
    <t xml:space="preserve">ДП "Семенівкарайагролісгосп" контактний номер тел. 0988732413</t>
  </si>
  <si>
    <t xml:space="preserve">майстерська дільниця № 4</t>
  </si>
  <si>
    <t>ГК</t>
  </si>
  <si>
    <t>19/4</t>
  </si>
  <si>
    <t>7/5</t>
  </si>
  <si>
    <t xml:space="preserve">майстерська дільниця № 3</t>
  </si>
  <si>
    <t xml:space="preserve">ДП Ніжинрайагролісництво" контактний номер тел. 0987275067</t>
  </si>
  <si>
    <t xml:space="preserve">с. Титовки</t>
  </si>
  <si>
    <t>"Ніжинрайагролісництво"</t>
  </si>
  <si>
    <t>18.2</t>
  </si>
  <si>
    <t>мл/вільхова</t>
  </si>
  <si>
    <t xml:space="preserve">с. Кукшин</t>
  </si>
  <si>
    <t>3.1</t>
  </si>
  <si>
    <t>тв/ясенева</t>
  </si>
  <si>
    <t xml:space="preserve">с. Переходівка</t>
  </si>
  <si>
    <t xml:space="preserve">с. Перебудова</t>
  </si>
  <si>
    <t>4.2</t>
  </si>
  <si>
    <t>мл/осикова</t>
  </si>
  <si>
    <t xml:space="preserve">с. Вертіївка</t>
  </si>
  <si>
    <t>3.2</t>
  </si>
  <si>
    <t xml:space="preserve">Всього по підприємству</t>
  </si>
  <si>
    <t xml:space="preserve">Загальна кількість по області</t>
  </si>
  <si>
    <t xml:space="preserve">станом на 05.08.2025 року</t>
  </si>
  <si>
    <t xml:space="preserve">Перелік ділянок, на яких можливий самостійний збір деревини паливної для побутових потреб домогосподарств, у відповідності до розпорядження Ради оборони Чернігівської області  №16 від 22 травня 2025 року</t>
  </si>
  <si>
    <t>Підприємства</t>
  </si>
  <si>
    <t xml:space="preserve">Дочірні лісогосподарські підприємства</t>
  </si>
  <si>
    <t xml:space="preserve">Орієнтовний обсяг безоплатних порубкових решток для потреб населення </t>
  </si>
  <si>
    <t xml:space="preserve">ДП"Менарайагролісництво"  контактний номер тел. 0730688156</t>
  </si>
  <si>
    <t xml:space="preserve">ДП"Борзнарайагролісгосп" контактний номер тел. 0963477351</t>
  </si>
  <si>
    <t xml:space="preserve">с Велика Доч</t>
  </si>
  <si>
    <t>30.2</t>
  </si>
  <si>
    <t xml:space="preserve">ДП"Городнярайагролісгосп" контактний номер тел. 0674594799</t>
  </si>
  <si>
    <t>с.Титовки</t>
  </si>
  <si>
    <t>Ніжинрайагролісництво"</t>
  </si>
  <si>
    <t>с.Кукшин</t>
  </si>
  <si>
    <t>с.Переходівка</t>
  </si>
  <si>
    <t>с.Перебудова</t>
  </si>
  <si>
    <t>с.Вертіївка</t>
  </si>
  <si>
    <t>РАЗОМ</t>
  </si>
  <si>
    <t xml:space="preserve">Станом на</t>
  </si>
  <si>
    <t>04.07.2025р.</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</si>
</sst>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0.0"/>
  </numFmts>
  <fonts count="17">
    <font>
      <sz val="11.000000"/>
      <color theme="1"/>
      <name val="Calibri"/>
      <scheme val="minor"/>
    </font>
    <font>
      <sz val="11.000000"/>
      <name val="Calibri"/>
    </font>
    <font>
      <b/>
      <sz val="12.000000"/>
      <color theme="1"/>
      <name val="Times New Roman"/>
    </font>
    <font>
      <b/>
      <sz val="10.000000"/>
      <color theme="1"/>
      <name val="Times New Roman"/>
    </font>
    <font>
      <sz val="11.000000"/>
      <color indexed="2"/>
      <name val="Times New Roman"/>
    </font>
    <font>
      <sz val="10.000000"/>
      <color theme="1"/>
      <name val="Times New Roman"/>
    </font>
    <font>
      <sz val="10.000000"/>
      <name val="Times New Roman"/>
    </font>
    <font>
      <b/>
      <sz val="10.000000"/>
      <name val="Times New Roman"/>
    </font>
    <font>
      <b/>
      <sz val="11.000000"/>
      <color theme="1"/>
      <name val="Calibri"/>
      <scheme val="minor"/>
    </font>
    <font>
      <b/>
      <sz val="16.000000"/>
      <color theme="1"/>
      <name val="Times New Roman"/>
    </font>
    <font>
      <sz val="11.000000"/>
      <name val="Times New Roman"/>
    </font>
    <font>
      <sz val="12.000000"/>
      <color theme="1"/>
      <name val="Times New Roman"/>
    </font>
    <font>
      <sz val="12.000000"/>
      <name val="Times New Roman"/>
    </font>
    <font>
      <b/>
      <sz val="12.000000"/>
      <name val="Times New Roman"/>
    </font>
    <font>
      <sz val="11.500000"/>
      <name val="Times New Roman"/>
    </font>
    <font>
      <sz val="10.000000"/>
      <color theme="1"/>
      <name val="Calibri"/>
      <scheme val="minor"/>
    </font>
    <font>
      <sz val="8.000000"/>
      <name val="Times New Roman"/>
    </font>
  </fonts>
  <fills count="5">
    <fill>
      <patternFill patternType="none"/>
    </fill>
    <fill>
      <patternFill patternType="gray125"/>
    </fill>
    <fill>
      <patternFill patternType="solid">
        <fgColor indexed="5"/>
      </patternFill>
    </fill>
    <fill>
      <patternFill patternType="solid">
        <fgColor theme="4" tint="0.59999389629810485"/>
        <bgColor indexed="65"/>
      </patternFill>
    </fill>
    <fill>
      <patternFill patternType="solid">
        <fgColor theme="0"/>
      </patternFill>
    </fill>
  </fills>
  <borders count="14">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thin">
        <color auto="1"/>
      </left>
      <right style="none"/>
      <top style="thin">
        <color auto="1"/>
      </top>
      <bottom style="none"/>
      <diagonal style="none"/>
    </border>
    <border>
      <left style="none"/>
      <right style="thin">
        <color auto="1"/>
      </right>
      <top style="thin">
        <color auto="1"/>
      </top>
      <bottom style="none"/>
      <diagonal style="none"/>
    </border>
    <border>
      <left style="none"/>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thin">
        <color auto="1"/>
      </left>
      <right style="thin">
        <color auto="1"/>
      </right>
      <top style="none"/>
      <bottom style="none"/>
      <diagonal style="none"/>
    </border>
    <border>
      <left style="none"/>
      <right style="none"/>
      <top style="thin">
        <color auto="1"/>
      </top>
      <bottom style="thin">
        <color auto="1"/>
      </bottom>
      <diagonal style="none"/>
    </border>
    <border>
      <left style="none"/>
      <right style="none"/>
      <top style="thin">
        <color auto="1"/>
      </top>
      <bottom style="none"/>
      <diagonal style="none"/>
    </border>
    <border>
      <left style="thin">
        <color auto="1"/>
      </left>
      <right style="none"/>
      <top style="none"/>
      <bottom style="thin">
        <color auto="1"/>
      </bottom>
      <diagonal style="none"/>
    </border>
    <border>
      <left style="none"/>
      <right style="thin">
        <color auto="1"/>
      </right>
      <top style="none"/>
      <bottom style="thin">
        <color auto="1"/>
      </bottom>
      <diagonal style="none"/>
    </border>
  </borders>
  <cellStyleXfs count="2">
    <xf fontId="0" fillId="0" borderId="0" numFmtId="0" applyNumberFormat="1" applyFont="1" applyFill="1" applyBorder="1"/>
    <xf fontId="1" fillId="0" borderId="0" numFmtId="0" applyNumberFormat="1" applyFont="1" applyFill="1" applyBorder="1"/>
  </cellStyleXfs>
  <cellXfs count="123">
    <xf fontId="0" fillId="0" borderId="0" numFmtId="0" xfId="0"/>
    <xf fontId="2" fillId="0" borderId="1" numFmtId="0" xfId="0" applyFont="1" applyBorder="1" applyAlignment="1">
      <alignment horizontal="center" vertical="center" wrapText="1"/>
    </xf>
    <xf fontId="3" fillId="0" borderId="2" numFmtId="0" xfId="0" applyFont="1" applyBorder="1" applyAlignment="1">
      <alignment horizontal="center" vertical="center" wrapText="1"/>
    </xf>
    <xf fontId="4" fillId="0" borderId="3" numFmtId="0" xfId="0" applyFont="1" applyBorder="1" applyAlignment="1">
      <alignment horizontal="center" vertical="center" wrapText="1"/>
    </xf>
    <xf fontId="4" fillId="0" borderId="4" numFmtId="0" xfId="0" applyFont="1" applyBorder="1" applyAlignment="1">
      <alignment horizontal="center" vertical="center" wrapText="1"/>
    </xf>
    <xf fontId="5" fillId="0" borderId="2" numFmtId="0" xfId="0" applyFont="1" applyBorder="1" applyAlignment="1">
      <alignment horizontal="center"/>
    </xf>
    <xf fontId="6" fillId="0" borderId="2" numFmtId="0" xfId="0" applyFont="1" applyBorder="1" applyAlignment="1">
      <alignment horizontal="center" vertical="center"/>
    </xf>
    <xf fontId="6" fillId="0" borderId="2" numFmtId="0" xfId="0" applyFont="1" applyBorder="1" applyAlignment="1">
      <alignment horizontal="center" vertical="center" wrapText="1"/>
    </xf>
    <xf fontId="0" fillId="0" borderId="2" numFmtId="164" xfId="0" applyNumberFormat="1" applyBorder="1" applyAlignment="1">
      <alignment horizontal="center"/>
    </xf>
    <xf fontId="3" fillId="2" borderId="5" numFmtId="0" xfId="0" applyFont="1" applyFill="1" applyBorder="1" applyAlignment="1">
      <alignment horizontal="center"/>
    </xf>
    <xf fontId="3" fillId="2" borderId="6" numFmtId="0" xfId="0" applyFont="1" applyFill="1" applyBorder="1" applyAlignment="1">
      <alignment horizontal="center"/>
    </xf>
    <xf fontId="7" fillId="2" borderId="3" numFmtId="0" xfId="0" applyFont="1" applyFill="1" applyBorder="1" applyAlignment="1">
      <alignment horizontal="center" vertical="center"/>
    </xf>
    <xf fontId="7" fillId="2" borderId="3" numFmtId="0" xfId="0" applyFont="1" applyFill="1" applyBorder="1" applyAlignment="1">
      <alignment horizontal="center" vertical="center" wrapText="1"/>
    </xf>
    <xf fontId="8" fillId="2" borderId="2" numFmtId="164" xfId="0" applyNumberFormat="1" applyFont="1" applyFill="1" applyBorder="1" applyAlignment="1">
      <alignment horizontal="center"/>
    </xf>
    <xf fontId="6" fillId="0" borderId="2" numFmtId="0" xfId="0" applyFont="1" applyBorder="1" applyAlignment="1">
      <alignment horizontal="center"/>
    </xf>
    <xf fontId="6" fillId="0" borderId="2" numFmtId="16" xfId="0" applyNumberFormat="1" applyFont="1" applyBorder="1" applyAlignment="1">
      <alignment horizontal="center" vertical="center"/>
    </xf>
    <xf fontId="0" fillId="0" borderId="7" numFmtId="164" xfId="0" applyNumberFormat="1" applyBorder="1" applyAlignment="1">
      <alignment horizontal="center"/>
    </xf>
    <xf fontId="3" fillId="3" borderId="8" numFmtId="0" xfId="0" applyFont="1" applyFill="1" applyBorder="1" applyAlignment="1">
      <alignment horizontal="center"/>
    </xf>
    <xf fontId="3" fillId="3" borderId="7" numFmtId="0" xfId="0" applyFont="1" applyFill="1" applyBorder="1" applyAlignment="1">
      <alignment horizontal="center"/>
    </xf>
    <xf fontId="7" fillId="3" borderId="2" numFmtId="0" xfId="0" applyFont="1" applyFill="1" applyBorder="1" applyAlignment="1">
      <alignment horizontal="center" vertical="center"/>
    </xf>
    <xf fontId="7" fillId="3" borderId="2" numFmtId="0" xfId="0" applyFont="1" applyFill="1" applyBorder="1" applyAlignment="1">
      <alignment horizontal="center" vertical="center" wrapText="1"/>
    </xf>
    <xf fontId="9" fillId="0" borderId="1" numFmtId="0" xfId="0" applyFont="1" applyBorder="1" applyAlignment="1">
      <alignment horizontal="center" vertical="center" wrapText="1"/>
    </xf>
    <xf fontId="10" fillId="0" borderId="2" numFmtId="0" xfId="0" applyFont="1" applyBorder="1" applyAlignment="1">
      <alignment horizontal="center" vertical="center" wrapText="1"/>
    </xf>
    <xf fontId="4" fillId="0" borderId="2" numFmtId="0" xfId="0" applyFont="1" applyBorder="1" applyAlignment="1">
      <alignment horizontal="center" vertical="center" wrapText="1"/>
    </xf>
    <xf fontId="11" fillId="4" borderId="2" numFmtId="0" xfId="0" applyFont="1" applyFill="1" applyBorder="1" applyAlignment="1">
      <alignment horizontal="center" vertical="center"/>
    </xf>
    <xf fontId="12" fillId="0" borderId="3" numFmtId="0" xfId="0" applyFont="1" applyBorder="1" applyAlignment="1">
      <alignment horizontal="center" vertical="center" wrapText="1"/>
    </xf>
    <xf fontId="12" fillId="4" borderId="2" numFmtId="0" xfId="0" applyFont="1" applyFill="1" applyBorder="1" applyAlignment="1">
      <alignment horizontal="center" vertical="center"/>
    </xf>
    <xf fontId="12" fillId="4" borderId="2" numFmtId="0" xfId="0" applyFont="1" applyFill="1" applyBorder="1" applyAlignment="1">
      <alignment horizontal="center" vertical="center" wrapText="1"/>
    </xf>
    <xf fontId="12" fillId="4" borderId="2" numFmtId="0" xfId="0" applyFont="1" applyFill="1" applyBorder="1" applyAlignment="1">
      <alignment horizontal="left" vertical="center"/>
    </xf>
    <xf fontId="11" fillId="4" borderId="2" numFmtId="164" xfId="0" applyNumberFormat="1" applyFont="1" applyFill="1" applyBorder="1" applyAlignment="1">
      <alignment horizontal="center"/>
    </xf>
    <xf fontId="12" fillId="0" borderId="9" numFmtId="0" xfId="0" applyFont="1" applyBorder="1" applyAlignment="1">
      <alignment horizontal="center" vertical="center" wrapText="1"/>
    </xf>
    <xf fontId="12" fillId="4" borderId="2" numFmtId="164" xfId="0" applyNumberFormat="1" applyFont="1" applyFill="1" applyBorder="1" applyAlignment="1">
      <alignment horizontal="center" vertical="center"/>
    </xf>
    <xf fontId="11" fillId="4" borderId="7" numFmtId="164" xfId="0" applyNumberFormat="1" applyFont="1" applyFill="1" applyBorder="1" applyAlignment="1">
      <alignment horizontal="center"/>
    </xf>
    <xf fontId="11" fillId="4" borderId="2" numFmtId="164" xfId="0" applyNumberFormat="1" applyFont="1" applyFill="1" applyBorder="1" applyAlignment="1">
      <alignment horizontal="center" vertical="center"/>
    </xf>
    <xf fontId="12" fillId="4" borderId="2" numFmtId="49" xfId="0" applyNumberFormat="1" applyFont="1" applyFill="1" applyBorder="1" applyAlignment="1">
      <alignment horizontal="center" vertical="center"/>
    </xf>
    <xf fontId="10" fillId="4" borderId="2" numFmtId="0" xfId="0" applyFont="1" applyFill="1" applyBorder="1" applyAlignment="1">
      <alignment horizontal="left" vertical="center"/>
    </xf>
    <xf fontId="12" fillId="0" borderId="4" numFmtId="0" xfId="0" applyFont="1" applyBorder="1" applyAlignment="1">
      <alignment horizontal="center" vertical="center" wrapText="1"/>
    </xf>
    <xf fontId="11" fillId="4" borderId="2" numFmtId="0" xfId="0" applyFont="1" applyFill="1" applyBorder="1" applyAlignment="1">
      <alignment horizontal="center"/>
    </xf>
    <xf fontId="11" fillId="4" borderId="2" numFmtId="49" xfId="0" applyNumberFormat="1" applyFont="1" applyFill="1" applyBorder="1" applyAlignment="1">
      <alignment horizontal="center"/>
    </xf>
    <xf fontId="11" fillId="4" borderId="2" numFmtId="0" xfId="0" applyFont="1" applyFill="1" applyBorder="1" applyAlignment="1">
      <alignment horizontal="left" vertical="center"/>
    </xf>
    <xf fontId="2" fillId="3" borderId="2" numFmtId="0" xfId="0" applyFont="1" applyFill="1" applyBorder="1" applyAlignment="1">
      <alignment horizontal="center" vertical="center"/>
    </xf>
    <xf fontId="13" fillId="3" borderId="2" numFmtId="0" xfId="0" applyFont="1" applyFill="1" applyBorder="1" applyAlignment="1">
      <alignment horizontal="center" vertical="center"/>
    </xf>
    <xf fontId="13" fillId="3" borderId="2" numFmtId="0" xfId="0" applyFont="1" applyFill="1" applyBorder="1" applyAlignment="1">
      <alignment horizontal="center" vertical="center" wrapText="1"/>
    </xf>
    <xf fontId="13" fillId="3" borderId="2" numFmtId="0" xfId="0" applyFont="1" applyFill="1" applyBorder="1" applyAlignment="1">
      <alignment horizontal="left" vertical="center"/>
    </xf>
    <xf fontId="13" fillId="3" borderId="2" numFmtId="2" xfId="0" applyNumberFormat="1" applyFont="1" applyFill="1" applyBorder="1" applyAlignment="1">
      <alignment horizontal="center" vertical="center"/>
    </xf>
    <xf fontId="11" fillId="0" borderId="2" numFmtId="0" xfId="0" applyFont="1" applyBorder="1" applyAlignment="1">
      <alignment horizontal="center" vertical="center"/>
    </xf>
    <xf fontId="12" fillId="0" borderId="3" numFmtId="0" xfId="0" applyFont="1" applyBorder="1" applyAlignment="1">
      <alignment horizontal="center" vertical="center"/>
    </xf>
    <xf fontId="10" fillId="4" borderId="3" numFmtId="0" xfId="0" applyFont="1" applyFill="1" applyBorder="1" applyAlignment="1">
      <alignment horizontal="center" vertical="center" wrapText="1"/>
    </xf>
    <xf fontId="12" fillId="0" borderId="2" numFmtId="0" xfId="0" applyFont="1" applyBorder="1" applyAlignment="1">
      <alignment horizontal="left" vertical="center"/>
    </xf>
    <xf fontId="14" fillId="0" borderId="2" numFmtId="0" xfId="0" applyFont="1" applyBorder="1" applyAlignment="1">
      <alignment horizontal="left" vertical="center"/>
    </xf>
    <xf fontId="12" fillId="0" borderId="2" numFmtId="0" xfId="0" applyFont="1" applyBorder="1" applyAlignment="1">
      <alignment horizontal="center" vertical="center"/>
    </xf>
    <xf fontId="12" fillId="0" borderId="2" numFmtId="164" xfId="0" applyNumberFormat="1" applyFont="1" applyBorder="1" applyAlignment="1">
      <alignment horizontal="center" vertical="center"/>
    </xf>
    <xf fontId="12" fillId="0" borderId="2" numFmtId="1" xfId="0" applyNumberFormat="1" applyFont="1" applyBorder="1" applyAlignment="1">
      <alignment horizontal="center" vertical="center"/>
    </xf>
    <xf fontId="12" fillId="0" borderId="9" numFmtId="0" xfId="0" applyFont="1" applyBorder="1" applyAlignment="1">
      <alignment horizontal="center" vertical="center"/>
    </xf>
    <xf fontId="10" fillId="4" borderId="9" numFmtId="0" xfId="0" applyFont="1" applyFill="1" applyBorder="1" applyAlignment="1">
      <alignment horizontal="center" vertical="center" wrapText="1"/>
    </xf>
    <xf fontId="12" fillId="0" borderId="2" numFmtId="0" xfId="0" applyFont="1" applyBorder="1" applyAlignment="1">
      <alignment horizontal="left"/>
    </xf>
    <xf fontId="14" fillId="0" borderId="2" numFmtId="0" xfId="0" applyFont="1" applyBorder="1" applyAlignment="1">
      <alignment horizontal="left"/>
    </xf>
    <xf fontId="12" fillId="0" borderId="2" numFmtId="0" xfId="0" applyFont="1" applyBorder="1" applyAlignment="1">
      <alignment horizontal="center"/>
    </xf>
    <xf fontId="12" fillId="0" borderId="2" numFmtId="164" xfId="0" applyNumberFormat="1" applyFont="1" applyBorder="1" applyAlignment="1">
      <alignment horizontal="center"/>
    </xf>
    <xf fontId="12" fillId="0" borderId="2" numFmtId="1" xfId="0" applyNumberFormat="1" applyFont="1" applyBorder="1" applyAlignment="1">
      <alignment horizontal="center"/>
    </xf>
    <xf fontId="11" fillId="0" borderId="2" numFmtId="0" xfId="0" applyFont="1" applyBorder="1" applyAlignment="1">
      <alignment horizontal="center"/>
    </xf>
    <xf fontId="12" fillId="4" borderId="3" numFmtId="0" xfId="0" applyFont="1" applyFill="1" applyBorder="1" applyAlignment="1">
      <alignment horizontal="center" vertical="center" wrapText="1"/>
    </xf>
    <xf fontId="10" fillId="0" borderId="2" numFmtId="0" xfId="0" applyFont="1" applyBorder="1" applyAlignment="1">
      <alignment horizontal="left" vertical="center" wrapText="1"/>
    </xf>
    <xf fontId="12" fillId="4" borderId="9" numFmtId="0" xfId="0" applyFont="1" applyFill="1" applyBorder="1" applyAlignment="1">
      <alignment horizontal="center" vertical="center" wrapText="1"/>
    </xf>
    <xf fontId="12" fillId="0" borderId="4" numFmtId="0" xfId="0" applyFont="1" applyBorder="1" applyAlignment="1">
      <alignment horizontal="center" vertical="center"/>
    </xf>
    <xf fontId="12" fillId="4" borderId="4" numFmtId="0" xfId="0" applyFont="1" applyFill="1" applyBorder="1" applyAlignment="1">
      <alignment horizontal="center" vertical="center" wrapText="1"/>
    </xf>
    <xf fontId="12" fillId="0" borderId="10" numFmtId="0" xfId="0" applyFont="1" applyBorder="1" applyAlignment="1">
      <alignment horizontal="left" vertical="center"/>
    </xf>
    <xf fontId="12" fillId="0" borderId="2" numFmtId="2" xfId="0" applyNumberFormat="1" applyFont="1" applyBorder="1" applyAlignment="1">
      <alignment horizontal="center" vertical="center"/>
    </xf>
    <xf fontId="12" fillId="0" borderId="2" numFmtId="0" xfId="0" applyFont="1" applyBorder="1" applyAlignment="1">
      <alignment horizontal="center" vertical="center" wrapText="1"/>
    </xf>
    <xf fontId="12" fillId="4" borderId="3" numFmtId="0" xfId="0" applyFont="1" applyFill="1" applyBorder="1" applyAlignment="1">
      <alignment horizontal="center" vertical="center"/>
    </xf>
    <xf fontId="12" fillId="4" borderId="9" numFmtId="0" xfId="0" applyFont="1" applyFill="1" applyBorder="1" applyAlignment="1">
      <alignment horizontal="center" vertical="center"/>
    </xf>
    <xf fontId="12" fillId="0" borderId="2" numFmtId="49" xfId="0" applyNumberFormat="1" applyFont="1" applyBorder="1" applyAlignment="1">
      <alignment horizontal="center" vertical="center"/>
    </xf>
    <xf fontId="12" fillId="4" borderId="4" numFmtId="0" xfId="0" applyFont="1" applyFill="1" applyBorder="1" applyAlignment="1">
      <alignment horizontal="center" vertical="center"/>
    </xf>
    <xf fontId="2" fillId="3" borderId="8" numFmtId="0" xfId="0" applyFont="1" applyFill="1" applyBorder="1" applyAlignment="1">
      <alignment horizontal="center" vertical="center"/>
    </xf>
    <xf fontId="2" fillId="3" borderId="7" numFmtId="0" xfId="0" applyFont="1" applyFill="1" applyBorder="1" applyAlignment="1">
      <alignment horizontal="center" vertical="center"/>
    </xf>
    <xf fontId="11" fillId="2" borderId="5" numFmtId="0" xfId="0" applyFont="1" applyFill="1" applyBorder="1" applyAlignment="1">
      <alignment horizontal="center" vertical="center"/>
    </xf>
    <xf fontId="11" fillId="2" borderId="6" numFmtId="0" xfId="0" applyFont="1" applyFill="1" applyBorder="1" applyAlignment="1">
      <alignment horizontal="center" vertical="center"/>
    </xf>
    <xf fontId="13" fillId="2" borderId="5" numFmtId="0" xfId="0" applyFont="1" applyFill="1" applyBorder="1" applyAlignment="1">
      <alignment horizontal="center" vertical="center"/>
    </xf>
    <xf fontId="13" fillId="2" borderId="11" numFmtId="0" xfId="0" applyFont="1" applyFill="1" applyBorder="1" applyAlignment="1">
      <alignment horizontal="center" vertical="center"/>
    </xf>
    <xf fontId="13" fillId="2" borderId="6" numFmtId="0" xfId="0" applyFont="1" applyFill="1" applyBorder="1" applyAlignment="1">
      <alignment horizontal="center" vertical="center"/>
    </xf>
    <xf fontId="11" fillId="2" borderId="11" numFmtId="0" xfId="0" applyFont="1" applyFill="1" applyBorder="1" applyAlignment="1">
      <alignment horizontal="center" vertical="center"/>
    </xf>
    <xf fontId="13" fillId="2" borderId="2" numFmtId="2" xfId="0" applyNumberFormat="1" applyFont="1" applyFill="1" applyBorder="1" applyAlignment="1">
      <alignment horizontal="center" vertical="center"/>
    </xf>
    <xf fontId="11" fillId="2" borderId="3" numFmtId="0" xfId="0" applyFont="1" applyFill="1" applyBorder="1" applyAlignment="1">
      <alignment horizontal="center" vertical="center"/>
    </xf>
    <xf fontId="11" fillId="2" borderId="12" numFmtId="0" xfId="0" applyFont="1" applyFill="1" applyBorder="1" applyAlignment="1">
      <alignment horizontal="center" vertical="center"/>
    </xf>
    <xf fontId="11" fillId="2" borderId="13" numFmtId="0" xfId="0" applyFont="1" applyFill="1" applyBorder="1" applyAlignment="1">
      <alignment horizontal="center" vertical="center"/>
    </xf>
    <xf fontId="13" fillId="2" borderId="12" numFmtId="0" xfId="0" applyFont="1" applyFill="1" applyBorder="1" applyAlignment="1">
      <alignment horizontal="center" vertical="center"/>
    </xf>
    <xf fontId="13" fillId="2" borderId="1" numFmtId="0" xfId="0" applyFont="1" applyFill="1" applyBorder="1" applyAlignment="1">
      <alignment horizontal="center" vertical="center"/>
    </xf>
    <xf fontId="13" fillId="2" borderId="13" numFmtId="0" xfId="0" applyFont="1" applyFill="1" applyBorder="1" applyAlignment="1">
      <alignment horizontal="center" vertical="center"/>
    </xf>
    <xf fontId="11" fillId="2" borderId="1" numFmtId="0" xfId="0" applyFont="1" applyFill="1" applyBorder="1" applyAlignment="1">
      <alignment horizontal="center" vertical="center"/>
    </xf>
    <xf fontId="11" fillId="2" borderId="4" numFmtId="0" xfId="0" applyFont="1" applyFill="1" applyBorder="1" applyAlignment="1">
      <alignment horizontal="center" vertical="center"/>
    </xf>
    <xf fontId="13" fillId="2" borderId="2" numFmtId="0" xfId="0" applyFont="1" applyFill="1" applyBorder="1" applyAlignment="1">
      <alignment horizontal="center" vertical="center"/>
    </xf>
    <xf fontId="11" fillId="0" borderId="0" numFmtId="0" xfId="0" applyFont="1"/>
    <xf fontId="0" fillId="0" borderId="0" numFmtId="0" xfId="0"/>
    <xf fontId="6" fillId="0" borderId="3" numFmtId="0" xfId="0" applyFont="1" applyBorder="1" applyAlignment="1">
      <alignment horizontal="center" vertical="center" wrapText="1"/>
    </xf>
    <xf fontId="6" fillId="0" borderId="3" numFmtId="0" xfId="0" applyFont="1" applyBorder="1" applyAlignment="1">
      <alignment horizontal="center" vertical="center"/>
    </xf>
    <xf fontId="6" fillId="4" borderId="3" numFmtId="0" xfId="0" applyFont="1" applyFill="1" applyBorder="1" applyAlignment="1">
      <alignment horizontal="center" vertical="center" wrapText="1"/>
    </xf>
    <xf fontId="6" fillId="0" borderId="2" numFmtId="164" xfId="0" applyNumberFormat="1" applyFont="1" applyBorder="1" applyAlignment="1">
      <alignment horizontal="center"/>
    </xf>
    <xf fontId="0" fillId="0" borderId="2" numFmtId="0" xfId="0" applyBorder="1"/>
    <xf fontId="6" fillId="0" borderId="9" numFmtId="0" xfId="0" applyFont="1" applyBorder="1" applyAlignment="1">
      <alignment horizontal="center" vertical="center" wrapText="1"/>
    </xf>
    <xf fontId="6" fillId="0" borderId="9" numFmtId="0" xfId="0" applyFont="1" applyBorder="1" applyAlignment="1">
      <alignment horizontal="center" vertical="center"/>
    </xf>
    <xf fontId="6" fillId="4" borderId="9" numFmtId="0" xfId="0" applyFont="1" applyFill="1" applyBorder="1" applyAlignment="1">
      <alignment horizontal="center" vertical="center" wrapText="1"/>
    </xf>
    <xf fontId="6" fillId="4" borderId="2" numFmtId="0" xfId="0" applyFont="1" applyFill="1" applyBorder="1" applyAlignment="1">
      <alignment horizontal="center"/>
    </xf>
    <xf fontId="6" fillId="0" borderId="2" numFmtId="0" xfId="0" applyFont="1" applyBorder="1" applyAlignment="1">
      <alignment horizontal="center" wrapText="1"/>
    </xf>
    <xf fontId="15" fillId="0" borderId="2" numFmtId="0" xfId="0" applyFont="1" applyBorder="1" applyAlignment="1">
      <alignment horizontal="center"/>
    </xf>
    <xf fontId="6" fillId="0" borderId="4" numFmtId="0" xfId="0" applyFont="1" applyBorder="1" applyAlignment="1">
      <alignment horizontal="center" vertical="center" wrapText="1"/>
    </xf>
    <xf fontId="6" fillId="0" borderId="4" numFmtId="0" xfId="0" applyFont="1" applyBorder="1" applyAlignment="1">
      <alignment horizontal="center" vertical="center"/>
    </xf>
    <xf fontId="16" fillId="0" borderId="2" numFmtId="0" xfId="0" applyFont="1" applyBorder="1" applyAlignment="1">
      <alignment horizontal="center" wrapText="1"/>
    </xf>
    <xf fontId="6" fillId="0" borderId="2" numFmtId="49" xfId="0" applyNumberFormat="1" applyFont="1" applyBorder="1" applyAlignment="1">
      <alignment horizontal="center"/>
    </xf>
    <xf fontId="6" fillId="4" borderId="4" numFmtId="0" xfId="0" applyFont="1" applyFill="1" applyBorder="1" applyAlignment="1">
      <alignment horizontal="center" vertical="center" wrapText="1"/>
    </xf>
    <xf fontId="6" fillId="4" borderId="2" numFmtId="0" xfId="0" applyFont="1" applyFill="1" applyBorder="1" applyAlignment="1">
      <alignment horizontal="center" vertical="center" wrapText="1"/>
    </xf>
    <xf fontId="6" fillId="0" borderId="10" numFmtId="0" xfId="0" applyFont="1" applyBorder="1" applyAlignment="1">
      <alignment horizontal="center"/>
    </xf>
    <xf fontId="6" fillId="0" borderId="2" numFmtId="2" xfId="0" applyNumberFormat="1" applyFont="1" applyBorder="1" applyAlignment="1">
      <alignment horizontal="center"/>
    </xf>
    <xf fontId="6" fillId="4" borderId="3" numFmtId="0" xfId="0" applyFont="1" applyFill="1" applyBorder="1" applyAlignment="1">
      <alignment horizontal="center" vertical="center"/>
    </xf>
    <xf fontId="6" fillId="4" borderId="9" numFmtId="0" xfId="0" applyFont="1" applyFill="1" applyBorder="1" applyAlignment="1">
      <alignment horizontal="center" vertical="center"/>
    </xf>
    <xf fontId="6" fillId="4" borderId="4" numFmtId="0" xfId="0" applyFont="1" applyFill="1" applyBorder="1" applyAlignment="1">
      <alignment horizontal="center" vertical="center"/>
    </xf>
    <xf fontId="6" fillId="4" borderId="12" numFmtId="0" xfId="0" applyFont="1" applyFill="1" applyBorder="1" applyAlignment="1">
      <alignment horizontal="center" vertical="center" wrapText="1"/>
    </xf>
    <xf fontId="6" fillId="0" borderId="10" numFmtId="0" xfId="0" applyFont="1" applyBorder="1" applyAlignment="1">
      <alignment horizontal="center" wrapText="1"/>
    </xf>
    <xf fontId="6" fillId="0" borderId="7" numFmtId="0" xfId="0" applyFont="1" applyBorder="1" applyAlignment="1">
      <alignment horizontal="center"/>
    </xf>
    <xf fontId="6" fillId="0" borderId="8" numFmtId="0" xfId="0" applyFont="1" applyBorder="1" applyAlignment="1">
      <alignment horizontal="left" vertical="center" wrapText="1"/>
    </xf>
    <xf fontId="6" fillId="0" borderId="10" numFmtId="0" xfId="0" applyFont="1" applyBorder="1" applyAlignment="1">
      <alignment horizontal="left" vertical="center" wrapText="1"/>
    </xf>
    <xf fontId="6" fillId="0" borderId="7" numFmtId="0" xfId="0" applyFont="1" applyBorder="1" applyAlignment="1">
      <alignment horizontal="left" vertical="center" wrapText="1"/>
    </xf>
    <xf fontId="0" fillId="0" borderId="2" numFmtId="164" xfId="0" applyNumberFormat="1" applyBorder="1" applyAlignment="1">
      <alignment vertical="center"/>
    </xf>
    <xf fontId="0" fillId="0" borderId="0" numFmtId="0" xfId="0" applyAlignment="1">
      <alignment horizontal="right"/>
    </xf>
  </cellXfs>
  <cellStyles count="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haredStrings" Target="sharedStrings.xml"/><Relationship  Id="rId6" Type="http://schemas.openxmlformats.org/officeDocument/2006/relationships/styles" Target="styles.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a:ea typeface="Arial"/>
        <a:cs typeface="Arial"/>
      </a:majorFont>
      <a:minorFont>
        <a:latin typeface="Calibri"/>
        <a:ea typeface="Arial"/>
        <a:cs typeface="Arial"/>
      </a:minorFont>
    </a:fontScheme>
    <a:fmtScheme name="Office 2013–2022">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1:1048576"/>
    </sheetView>
  </sheetViews>
  <sheetFormatPr defaultRowHeight="15"/>
  <cols>
    <col customWidth="1" min="2" max="2" width="15.7109375"/>
    <col customWidth="1" min="4" max="4" width="15.7109375"/>
    <col customWidth="1" min="5" max="5" width="16.5703125"/>
    <col customWidth="1" min="6" max="6" width="17.7109375"/>
    <col customWidth="1" min="7" max="7" width="10.5703125"/>
    <col customWidth="1" min="11" max="11" width="11.7109375"/>
    <col customWidth="1" min="14" max="14" width="12.28515625"/>
  </cols>
  <sheetData>
    <row r="1" ht="15.75">
      <c r="A1" s="1" t="s">
        <v>0</v>
      </c>
      <c r="B1" s="1"/>
      <c r="C1" s="1"/>
      <c r="D1" s="1"/>
      <c r="E1" s="1"/>
      <c r="F1" s="1"/>
      <c r="G1" s="1"/>
      <c r="H1" s="1"/>
      <c r="I1" s="1"/>
      <c r="J1" s="1"/>
      <c r="K1" s="1"/>
      <c r="L1" s="1"/>
      <c r="M1" s="1"/>
    </row>
    <row r="2" ht="55.149999999999999" customHeight="1">
      <c r="A2" s="2" t="s">
        <v>1</v>
      </c>
      <c r="B2" s="2" t="s">
        <v>2</v>
      </c>
      <c r="C2" s="2" t="s">
        <v>3</v>
      </c>
      <c r="D2" s="2" t="s">
        <v>4</v>
      </c>
      <c r="E2" s="2" t="s">
        <v>5</v>
      </c>
      <c r="F2" s="2" t="s">
        <v>6</v>
      </c>
      <c r="G2" s="2" t="s">
        <v>7</v>
      </c>
      <c r="H2" s="2" t="s">
        <v>8</v>
      </c>
      <c r="I2" s="2" t="s">
        <v>9</v>
      </c>
      <c r="J2" s="2" t="s">
        <v>10</v>
      </c>
      <c r="K2" s="2" t="s">
        <v>11</v>
      </c>
      <c r="L2" s="2" t="s">
        <v>12</v>
      </c>
      <c r="M2" s="2"/>
      <c r="N2" s="3" t="s">
        <v>13</v>
      </c>
    </row>
    <row r="3" ht="114.75">
      <c r="A3" s="2"/>
      <c r="B3" s="2"/>
      <c r="C3" s="2"/>
      <c r="D3" s="2"/>
      <c r="E3" s="2"/>
      <c r="F3" s="2"/>
      <c r="G3" s="2"/>
      <c r="H3" s="2"/>
      <c r="I3" s="2"/>
      <c r="J3" s="2"/>
      <c r="K3" s="2"/>
      <c r="L3" s="2" t="s">
        <v>14</v>
      </c>
      <c r="M3" s="2" t="s">
        <v>15</v>
      </c>
      <c r="N3" s="4"/>
    </row>
    <row r="4">
      <c r="A4" s="5">
        <v>1</v>
      </c>
      <c r="B4" s="6" t="s">
        <v>16</v>
      </c>
      <c r="C4" s="6" t="s">
        <v>17</v>
      </c>
      <c r="D4" s="7" t="s">
        <v>18</v>
      </c>
      <c r="E4" s="6" t="s">
        <v>19</v>
      </c>
      <c r="F4" s="6" t="s">
        <v>20</v>
      </c>
      <c r="G4" s="6" t="s">
        <v>21</v>
      </c>
      <c r="H4" s="6">
        <v>32</v>
      </c>
      <c r="I4" s="6">
        <v>5</v>
      </c>
      <c r="J4" s="6">
        <v>1.2</v>
      </c>
      <c r="K4" s="6" t="s">
        <v>22</v>
      </c>
      <c r="L4" s="6">
        <v>383</v>
      </c>
      <c r="M4" s="6">
        <v>12</v>
      </c>
      <c r="N4" s="8">
        <f t="shared" ref="N4:N11" si="0">ROUND(SUM(L4*0.05),1)</f>
        <v>19.199999999999999</v>
      </c>
    </row>
    <row r="5">
      <c r="A5" s="9" t="s">
        <v>23</v>
      </c>
      <c r="B5" s="10"/>
      <c r="C5" s="11"/>
      <c r="D5" s="12"/>
      <c r="E5" s="11"/>
      <c r="F5" s="11"/>
      <c r="G5" s="11"/>
      <c r="H5" s="11"/>
      <c r="I5" s="11"/>
      <c r="J5" s="11">
        <f>SUM(J4)</f>
        <v>1.2</v>
      </c>
      <c r="K5" s="11"/>
      <c r="L5" s="11">
        <f>SUM(L4)</f>
        <v>383</v>
      </c>
      <c r="M5" s="11">
        <f>SUM(M4)</f>
        <v>12</v>
      </c>
      <c r="N5" s="13">
        <f t="shared" si="0"/>
        <v>19.199999999999999</v>
      </c>
    </row>
    <row r="6">
      <c r="A6" s="14">
        <v>1</v>
      </c>
      <c r="B6" s="6" t="s">
        <v>16</v>
      </c>
      <c r="C6" s="6" t="s">
        <v>24</v>
      </c>
      <c r="D6" s="7" t="s">
        <v>25</v>
      </c>
      <c r="E6" s="6" t="s">
        <v>26</v>
      </c>
      <c r="F6" s="6" t="s">
        <v>27</v>
      </c>
      <c r="G6" s="6" t="s">
        <v>21</v>
      </c>
      <c r="H6" s="6">
        <v>38</v>
      </c>
      <c r="I6" s="15" t="s">
        <v>28</v>
      </c>
      <c r="J6" s="6">
        <v>1.8999999999999999</v>
      </c>
      <c r="K6" s="6" t="s">
        <v>22</v>
      </c>
      <c r="L6" s="6">
        <v>1201</v>
      </c>
      <c r="M6" s="6">
        <v>50</v>
      </c>
      <c r="N6" s="16">
        <f t="shared" si="0"/>
        <v>60.100000000000001</v>
      </c>
    </row>
    <row r="7">
      <c r="A7" s="14">
        <v>2</v>
      </c>
      <c r="B7" s="6" t="s">
        <v>16</v>
      </c>
      <c r="C7" s="6" t="s">
        <v>24</v>
      </c>
      <c r="D7" s="7" t="s">
        <v>25</v>
      </c>
      <c r="E7" s="6" t="s">
        <v>29</v>
      </c>
      <c r="F7" s="6" t="s">
        <v>30</v>
      </c>
      <c r="G7" s="6" t="s">
        <v>21</v>
      </c>
      <c r="H7" s="6">
        <v>105</v>
      </c>
      <c r="I7" s="15" t="s">
        <v>31</v>
      </c>
      <c r="J7" s="6">
        <v>2.8999999999999999</v>
      </c>
      <c r="K7" s="6" t="s">
        <v>32</v>
      </c>
      <c r="L7" s="6">
        <v>982</v>
      </c>
      <c r="M7" s="7">
        <v>40</v>
      </c>
      <c r="N7" s="16">
        <f t="shared" si="0"/>
        <v>49.100000000000001</v>
      </c>
    </row>
    <row r="8">
      <c r="A8" s="9" t="s">
        <v>23</v>
      </c>
      <c r="B8" s="10"/>
      <c r="C8" s="11"/>
      <c r="D8" s="12"/>
      <c r="E8" s="11"/>
      <c r="F8" s="11"/>
      <c r="G8" s="11"/>
      <c r="H8" s="11"/>
      <c r="I8" s="11"/>
      <c r="J8" s="11">
        <f>SUM(J6:J7)</f>
        <v>4.7999999999999998</v>
      </c>
      <c r="K8" s="11"/>
      <c r="L8" s="11">
        <f>SUM(L6:L7)</f>
        <v>2183</v>
      </c>
      <c r="M8" s="11">
        <f>SUM(M6:M7)</f>
        <v>90</v>
      </c>
      <c r="N8" s="13">
        <f t="shared" si="0"/>
        <v>109.2</v>
      </c>
    </row>
    <row r="9">
      <c r="A9" s="5">
        <v>1</v>
      </c>
      <c r="B9" s="6" t="s">
        <v>16</v>
      </c>
      <c r="C9" s="6" t="s">
        <v>24</v>
      </c>
      <c r="D9" s="7" t="s">
        <v>33</v>
      </c>
      <c r="E9" s="6" t="s">
        <v>34</v>
      </c>
      <c r="F9" s="6" t="s">
        <v>33</v>
      </c>
      <c r="G9" s="6" t="s">
        <v>21</v>
      </c>
      <c r="H9" s="6">
        <v>52</v>
      </c>
      <c r="I9" s="6" t="s">
        <v>35</v>
      </c>
      <c r="J9" s="6">
        <v>2.7000000000000002</v>
      </c>
      <c r="K9" s="6" t="s">
        <v>22</v>
      </c>
      <c r="L9" s="6">
        <v>1150</v>
      </c>
      <c r="M9" s="6">
        <v>38</v>
      </c>
      <c r="N9" s="8">
        <f t="shared" si="0"/>
        <v>57.5</v>
      </c>
    </row>
    <row r="10">
      <c r="A10" s="9" t="s">
        <v>23</v>
      </c>
      <c r="B10" s="10"/>
      <c r="C10" s="11"/>
      <c r="D10" s="12"/>
      <c r="E10" s="11"/>
      <c r="F10" s="11"/>
      <c r="G10" s="11"/>
      <c r="H10" s="11"/>
      <c r="I10" s="11"/>
      <c r="J10" s="11">
        <f>SUM(J9)</f>
        <v>2.7000000000000002</v>
      </c>
      <c r="K10" s="11"/>
      <c r="L10" s="11">
        <f>SUM(L9)</f>
        <v>1150</v>
      </c>
      <c r="M10" s="11">
        <f>SUM(M9)</f>
        <v>38</v>
      </c>
      <c r="N10" s="13">
        <f t="shared" si="0"/>
        <v>57.5</v>
      </c>
    </row>
    <row r="11">
      <c r="A11" s="17" t="s">
        <v>36</v>
      </c>
      <c r="B11" s="18"/>
      <c r="C11" s="19"/>
      <c r="D11" s="20"/>
      <c r="E11" s="19"/>
      <c r="F11" s="19"/>
      <c r="G11" s="19"/>
      <c r="H11" s="19"/>
      <c r="I11" s="19"/>
      <c r="J11" s="19">
        <f>J5+J8+J10</f>
        <v>8.6999999999999993</v>
      </c>
      <c r="K11" s="19"/>
      <c r="L11" s="19">
        <f>L5+L8+L10</f>
        <v>3716</v>
      </c>
      <c r="M11" s="19">
        <f>M5+M8+M10</f>
        <v>140</v>
      </c>
      <c r="N11" s="19">
        <f t="shared" si="0"/>
        <v>185.80000000000001</v>
      </c>
    </row>
  </sheetData>
  <mergeCells count="18">
    <mergeCell ref="A5:B5"/>
    <mergeCell ref="A8:B8"/>
    <mergeCell ref="A10:B10"/>
    <mergeCell ref="A11:B11"/>
    <mergeCell ref="N2:N3"/>
    <mergeCell ref="A1:M1"/>
    <mergeCell ref="A2:A3"/>
    <mergeCell ref="B2:B3"/>
    <mergeCell ref="C2:C3"/>
    <mergeCell ref="D2:D3"/>
    <mergeCell ref="E2:E3"/>
    <mergeCell ref="F2:F3"/>
    <mergeCell ref="G2:G3"/>
    <mergeCell ref="H2:H3"/>
    <mergeCell ref="I2:I3"/>
    <mergeCell ref="J2:J3"/>
    <mergeCell ref="K2:K3"/>
    <mergeCell ref="L2:M2"/>
  </mergeCells>
  <printOptions headings="0" gridLines="0"/>
  <pageMargins left="0.70866141732283472" right="0.70866141732283472" top="0.74803149606299213" bottom="0.74803149606299213" header="0.31496062992125984" footer="0.31496062992125984"/>
  <pageSetup paperSize="9" scale="75" fitToWidth="1" fitToHeight="1" pageOrder="downThenOver" orientation="landscape" usePrinterDefaults="1" blackAndWhite="0" draft="0" cellComments="none" useFirstPageNumber="0" errors="displayed" horizontalDpi="600" verticalDpi="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A67" zoomScale="70" workbookViewId="0">
      <selection activeCell="R41" activeCellId="0" sqref="R41"/>
    </sheetView>
  </sheetViews>
  <sheetFormatPr defaultRowHeight="14.25"/>
  <cols>
    <col customWidth="1" min="1" max="1" width="5.140625"/>
    <col customWidth="1" min="2" max="2" width="22.42578125"/>
    <col customWidth="1" min="3" max="3" width="14.140625"/>
    <col customWidth="1" min="4" max="4" width="28.7109375"/>
    <col customWidth="1" min="5" max="5" width="16.5703125"/>
    <col customWidth="1" min="6" max="6" width="26.5703125"/>
    <col customWidth="1" min="7" max="10" width="12.7109375"/>
    <col customWidth="1" min="11" max="11" width="13.7109375"/>
    <col customWidth="1" min="12" max="12" width="12.7109375"/>
    <col customWidth="1" min="13" max="13" width="13.7109375"/>
    <col customWidth="1" min="14" max="14" width="12.7109375"/>
  </cols>
  <sheetData>
    <row r="1" ht="66" customHeight="1">
      <c r="A1" s="21" t="s">
        <v>37</v>
      </c>
      <c r="B1" s="21"/>
      <c r="C1" s="21"/>
      <c r="D1" s="21"/>
      <c r="E1" s="21"/>
      <c r="F1" s="21"/>
      <c r="G1" s="21"/>
      <c r="H1" s="21"/>
      <c r="I1" s="21"/>
      <c r="J1" s="21"/>
      <c r="K1" s="21"/>
      <c r="L1" s="21"/>
      <c r="M1" s="21"/>
      <c r="N1" s="21"/>
    </row>
    <row r="2" ht="55.149999999999999" customHeight="1">
      <c r="A2" s="2" t="s">
        <v>38</v>
      </c>
      <c r="B2" s="2" t="s">
        <v>39</v>
      </c>
      <c r="C2" s="2" t="s">
        <v>3</v>
      </c>
      <c r="D2" s="2" t="s">
        <v>40</v>
      </c>
      <c r="E2" s="2" t="s">
        <v>5</v>
      </c>
      <c r="F2" s="2" t="s">
        <v>41</v>
      </c>
      <c r="G2" s="2" t="s">
        <v>7</v>
      </c>
      <c r="H2" s="2" t="s">
        <v>8</v>
      </c>
      <c r="I2" s="2" t="s">
        <v>9</v>
      </c>
      <c r="J2" s="2" t="s">
        <v>42</v>
      </c>
      <c r="K2" s="2" t="s">
        <v>11</v>
      </c>
      <c r="L2" s="2" t="s">
        <v>12</v>
      </c>
      <c r="M2" s="2"/>
      <c r="N2" s="22" t="s">
        <v>13</v>
      </c>
    </row>
    <row r="3" ht="99.75" customHeight="1">
      <c r="A3" s="2"/>
      <c r="B3" s="2"/>
      <c r="C3" s="2"/>
      <c r="D3" s="2"/>
      <c r="E3" s="2"/>
      <c r="F3" s="2"/>
      <c r="G3" s="2"/>
      <c r="H3" s="2"/>
      <c r="I3" s="2"/>
      <c r="J3" s="2"/>
      <c r="K3" s="2"/>
      <c r="L3" s="2" t="s">
        <v>14</v>
      </c>
      <c r="M3" s="2" t="s">
        <v>15</v>
      </c>
      <c r="N3" s="23"/>
    </row>
    <row r="4" ht="20.100000000000001" customHeight="1">
      <c r="A4" s="24">
        <v>1</v>
      </c>
      <c r="B4" s="25" t="s">
        <v>43</v>
      </c>
      <c r="C4" s="26" t="s">
        <v>44</v>
      </c>
      <c r="D4" s="27" t="s">
        <v>45</v>
      </c>
      <c r="E4" s="28" t="s">
        <v>46</v>
      </c>
      <c r="F4" s="28" t="s">
        <v>47</v>
      </c>
      <c r="G4" s="26" t="s">
        <v>21</v>
      </c>
      <c r="H4" s="26">
        <v>330</v>
      </c>
      <c r="I4" s="26">
        <v>2.2000000000000002</v>
      </c>
      <c r="J4" s="26">
        <v>2.5</v>
      </c>
      <c r="K4" s="26" t="s">
        <v>48</v>
      </c>
      <c r="L4" s="26">
        <v>1147</v>
      </c>
      <c r="M4" s="26">
        <v>546</v>
      </c>
      <c r="N4" s="29">
        <f t="shared" ref="N4:N9" si="1">ROUND(SUM(L4*0.05),1)</f>
        <v>57.399999999999999</v>
      </c>
    </row>
    <row r="5" ht="20.100000000000001" customHeight="1">
      <c r="A5" s="24">
        <v>2</v>
      </c>
      <c r="B5" s="30"/>
      <c r="C5" s="26" t="s">
        <v>44</v>
      </c>
      <c r="D5" s="27" t="s">
        <v>45</v>
      </c>
      <c r="E5" s="28" t="s">
        <v>49</v>
      </c>
      <c r="F5" s="28" t="s">
        <v>50</v>
      </c>
      <c r="G5" s="26" t="s">
        <v>21</v>
      </c>
      <c r="H5" s="26">
        <v>153</v>
      </c>
      <c r="I5" s="26">
        <v>3</v>
      </c>
      <c r="J5" s="31">
        <v>3.7999999999999998</v>
      </c>
      <c r="K5" s="26" t="s">
        <v>48</v>
      </c>
      <c r="L5" s="26">
        <v>1034</v>
      </c>
      <c r="M5" s="26">
        <v>50</v>
      </c>
      <c r="N5" s="32">
        <f t="shared" si="1"/>
        <v>51.700000000000003</v>
      </c>
    </row>
    <row r="6" ht="20.100000000000001" customHeight="1">
      <c r="A6" s="26">
        <v>3</v>
      </c>
      <c r="B6" s="30"/>
      <c r="C6" s="26" t="s">
        <v>44</v>
      </c>
      <c r="D6" s="27" t="s">
        <v>45</v>
      </c>
      <c r="E6" s="28" t="s">
        <v>51</v>
      </c>
      <c r="F6" s="28" t="s">
        <v>52</v>
      </c>
      <c r="G6" s="26" t="s">
        <v>21</v>
      </c>
      <c r="H6" s="26">
        <v>119</v>
      </c>
      <c r="I6" s="26">
        <v>2</v>
      </c>
      <c r="J6" s="26">
        <v>2.7999999999999998</v>
      </c>
      <c r="K6" s="26" t="s">
        <v>22</v>
      </c>
      <c r="L6" s="26">
        <v>1114</v>
      </c>
      <c r="M6" s="27">
        <v>204</v>
      </c>
      <c r="N6" s="32">
        <f t="shared" si="1"/>
        <v>55.700000000000003</v>
      </c>
    </row>
    <row r="7" ht="20.100000000000001" customHeight="1">
      <c r="A7" s="24">
        <v>4</v>
      </c>
      <c r="B7" s="30"/>
      <c r="C7" s="26" t="s">
        <v>44</v>
      </c>
      <c r="D7" s="27" t="s">
        <v>45</v>
      </c>
      <c r="E7" s="28" t="s">
        <v>51</v>
      </c>
      <c r="F7" s="28" t="s">
        <v>52</v>
      </c>
      <c r="G7" s="26" t="s">
        <v>21</v>
      </c>
      <c r="H7" s="26">
        <v>111</v>
      </c>
      <c r="I7" s="26">
        <v>3</v>
      </c>
      <c r="J7" s="26">
        <v>1.7</v>
      </c>
      <c r="K7" s="26" t="s">
        <v>22</v>
      </c>
      <c r="L7" s="26">
        <v>606</v>
      </c>
      <c r="M7" s="27">
        <v>131</v>
      </c>
      <c r="N7" s="32">
        <f t="shared" si="1"/>
        <v>30.300000000000001</v>
      </c>
    </row>
    <row r="8" ht="20.100000000000001" customHeight="1">
      <c r="A8" s="24">
        <v>5</v>
      </c>
      <c r="B8" s="30"/>
      <c r="C8" s="26" t="s">
        <v>44</v>
      </c>
      <c r="D8" s="27" t="s">
        <v>45</v>
      </c>
      <c r="E8" s="28" t="s">
        <v>53</v>
      </c>
      <c r="F8" s="28" t="s">
        <v>52</v>
      </c>
      <c r="G8" s="26" t="s">
        <v>21</v>
      </c>
      <c r="H8" s="26">
        <v>104</v>
      </c>
      <c r="I8" s="26">
        <v>4.2000000000000002</v>
      </c>
      <c r="J8" s="26">
        <v>2</v>
      </c>
      <c r="K8" s="26" t="s">
        <v>22</v>
      </c>
      <c r="L8" s="26">
        <v>621</v>
      </c>
      <c r="M8" s="27">
        <v>104</v>
      </c>
      <c r="N8" s="32">
        <f t="shared" si="1"/>
        <v>31.100000000000001</v>
      </c>
    </row>
    <row r="9" ht="20.100000000000001" customHeight="1">
      <c r="A9" s="26">
        <v>6</v>
      </c>
      <c r="B9" s="30"/>
      <c r="C9" s="26" t="s">
        <v>44</v>
      </c>
      <c r="D9" s="27" t="s">
        <v>45</v>
      </c>
      <c r="E9" s="28" t="s">
        <v>51</v>
      </c>
      <c r="F9" s="28" t="s">
        <v>52</v>
      </c>
      <c r="G9" s="26" t="s">
        <v>21</v>
      </c>
      <c r="H9" s="26">
        <v>110</v>
      </c>
      <c r="I9" s="26">
        <v>10</v>
      </c>
      <c r="J9" s="26">
        <v>0.69999999999999996</v>
      </c>
      <c r="K9" s="26" t="s">
        <v>22</v>
      </c>
      <c r="L9" s="26">
        <v>322</v>
      </c>
      <c r="M9" s="27">
        <v>64</v>
      </c>
      <c r="N9" s="32">
        <f t="shared" si="1"/>
        <v>16.100000000000001</v>
      </c>
    </row>
    <row r="10" ht="20.100000000000001" customHeight="1">
      <c r="A10" s="24">
        <v>7</v>
      </c>
      <c r="B10" s="30"/>
      <c r="C10" s="26" t="s">
        <v>44</v>
      </c>
      <c r="D10" s="27" t="s">
        <v>45</v>
      </c>
      <c r="E10" s="28" t="s">
        <v>54</v>
      </c>
      <c r="F10" s="28" t="s">
        <v>52</v>
      </c>
      <c r="G10" s="26" t="s">
        <v>21</v>
      </c>
      <c r="H10" s="26">
        <v>84</v>
      </c>
      <c r="I10" s="26">
        <v>3.1000000000000001</v>
      </c>
      <c r="J10" s="31">
        <v>2.8999999999999999</v>
      </c>
      <c r="K10" s="26" t="s">
        <v>22</v>
      </c>
      <c r="L10" s="26">
        <v>1445</v>
      </c>
      <c r="M10" s="26">
        <v>235</v>
      </c>
      <c r="N10" s="32">
        <v>72.299999999999997</v>
      </c>
    </row>
    <row r="11" ht="20.100000000000001" customHeight="1">
      <c r="A11" s="24">
        <v>8</v>
      </c>
      <c r="B11" s="30"/>
      <c r="C11" s="26" t="s">
        <v>44</v>
      </c>
      <c r="D11" s="27" t="s">
        <v>45</v>
      </c>
      <c r="E11" s="28" t="s">
        <v>54</v>
      </c>
      <c r="F11" s="28" t="s">
        <v>52</v>
      </c>
      <c r="G11" s="26" t="s">
        <v>21</v>
      </c>
      <c r="H11" s="26">
        <v>77</v>
      </c>
      <c r="I11" s="26">
        <v>13</v>
      </c>
      <c r="J11" s="31">
        <v>1.5</v>
      </c>
      <c r="K11" s="26" t="s">
        <v>22</v>
      </c>
      <c r="L11" s="26">
        <v>696</v>
      </c>
      <c r="M11" s="26">
        <v>80</v>
      </c>
      <c r="N11" s="32">
        <v>34.799999999999997</v>
      </c>
    </row>
    <row r="12" ht="20.100000000000001" customHeight="1">
      <c r="A12" s="26">
        <v>9</v>
      </c>
      <c r="B12" s="30"/>
      <c r="C12" s="26" t="s">
        <v>44</v>
      </c>
      <c r="D12" s="27" t="s">
        <v>45</v>
      </c>
      <c r="E12" s="28" t="s">
        <v>54</v>
      </c>
      <c r="F12" s="28" t="s">
        <v>52</v>
      </c>
      <c r="G12" s="26" t="s">
        <v>21</v>
      </c>
      <c r="H12" s="26">
        <v>78</v>
      </c>
      <c r="I12" s="26">
        <v>5.0999999999999996</v>
      </c>
      <c r="J12" s="31">
        <v>2.2000000000000002</v>
      </c>
      <c r="K12" s="26" t="s">
        <v>22</v>
      </c>
      <c r="L12" s="26">
        <v>962</v>
      </c>
      <c r="M12" s="26">
        <v>151</v>
      </c>
      <c r="N12" s="32">
        <v>48.100000000000001</v>
      </c>
    </row>
    <row r="13" ht="20.100000000000001" customHeight="1">
      <c r="A13" s="24">
        <v>10</v>
      </c>
      <c r="B13" s="30"/>
      <c r="C13" s="26" t="s">
        <v>44</v>
      </c>
      <c r="D13" s="27" t="s">
        <v>45</v>
      </c>
      <c r="E13" s="28" t="s">
        <v>55</v>
      </c>
      <c r="F13" s="28" t="s">
        <v>50</v>
      </c>
      <c r="G13" s="26" t="s">
        <v>21</v>
      </c>
      <c r="H13" s="26">
        <v>23</v>
      </c>
      <c r="I13" s="26">
        <v>27</v>
      </c>
      <c r="J13" s="31">
        <v>2.1000000000000001</v>
      </c>
      <c r="K13" s="26" t="s">
        <v>22</v>
      </c>
      <c r="L13" s="26">
        <v>642</v>
      </c>
      <c r="M13" s="26">
        <v>125</v>
      </c>
      <c r="N13" s="32">
        <v>32.100000000000001</v>
      </c>
    </row>
    <row r="14" ht="20.100000000000001" customHeight="1">
      <c r="A14" s="24">
        <v>11</v>
      </c>
      <c r="B14" s="30"/>
      <c r="C14" s="26" t="s">
        <v>44</v>
      </c>
      <c r="D14" s="27" t="s">
        <v>45</v>
      </c>
      <c r="E14" s="28" t="s">
        <v>55</v>
      </c>
      <c r="F14" s="28" t="s">
        <v>50</v>
      </c>
      <c r="G14" s="26" t="s">
        <v>21</v>
      </c>
      <c r="H14" s="26">
        <v>25</v>
      </c>
      <c r="I14" s="26">
        <v>1.5</v>
      </c>
      <c r="J14" s="31">
        <v>1.8</v>
      </c>
      <c r="K14" s="26" t="s">
        <v>22</v>
      </c>
      <c r="L14" s="26">
        <v>534</v>
      </c>
      <c r="M14" s="26">
        <v>45</v>
      </c>
      <c r="N14" s="32">
        <v>26.699999999999999</v>
      </c>
    </row>
    <row r="15" ht="20.100000000000001" customHeight="1">
      <c r="A15" s="26">
        <v>12</v>
      </c>
      <c r="B15" s="30"/>
      <c r="C15" s="26" t="s">
        <v>44</v>
      </c>
      <c r="D15" s="27" t="s">
        <v>45</v>
      </c>
      <c r="E15" s="28" t="s">
        <v>56</v>
      </c>
      <c r="F15" s="28" t="s">
        <v>57</v>
      </c>
      <c r="G15" s="26" t="s">
        <v>21</v>
      </c>
      <c r="H15" s="26">
        <v>214</v>
      </c>
      <c r="I15" s="26">
        <v>2.6000000000000001</v>
      </c>
      <c r="J15" s="31">
        <v>2.5</v>
      </c>
      <c r="K15" s="26" t="s">
        <v>22</v>
      </c>
      <c r="L15" s="26">
        <v>768</v>
      </c>
      <c r="M15" s="26">
        <v>76</v>
      </c>
      <c r="N15" s="32">
        <v>38.399999999999999</v>
      </c>
    </row>
    <row r="16" ht="20.100000000000001" customHeight="1">
      <c r="A16" s="24">
        <v>13</v>
      </c>
      <c r="B16" s="30"/>
      <c r="C16" s="26" t="s">
        <v>44</v>
      </c>
      <c r="D16" s="27" t="s">
        <v>45</v>
      </c>
      <c r="E16" s="28" t="s">
        <v>58</v>
      </c>
      <c r="F16" s="28" t="s">
        <v>59</v>
      </c>
      <c r="G16" s="26" t="s">
        <v>21</v>
      </c>
      <c r="H16" s="26">
        <v>15</v>
      </c>
      <c r="I16" s="26">
        <v>1</v>
      </c>
      <c r="J16" s="31">
        <v>1.3999999999999999</v>
      </c>
      <c r="K16" s="26" t="s">
        <v>48</v>
      </c>
      <c r="L16" s="26">
        <v>415</v>
      </c>
      <c r="M16" s="26">
        <v>145</v>
      </c>
      <c r="N16" s="32">
        <v>20.800000000000001</v>
      </c>
    </row>
    <row r="17" ht="20.100000000000001" customHeight="1">
      <c r="A17" s="24">
        <v>14</v>
      </c>
      <c r="B17" s="30"/>
      <c r="C17" s="26" t="s">
        <v>44</v>
      </c>
      <c r="D17" s="27" t="s">
        <v>60</v>
      </c>
      <c r="E17" s="28" t="s">
        <v>61</v>
      </c>
      <c r="F17" s="28" t="s">
        <v>62</v>
      </c>
      <c r="G17" s="26" t="s">
        <v>63</v>
      </c>
      <c r="H17" s="26">
        <v>103</v>
      </c>
      <c r="I17" s="26">
        <v>1</v>
      </c>
      <c r="J17" s="26">
        <v>16</v>
      </c>
      <c r="K17" s="26" t="s">
        <v>22</v>
      </c>
      <c r="L17" s="26">
        <v>534</v>
      </c>
      <c r="M17" s="26">
        <v>300</v>
      </c>
      <c r="N17" s="29">
        <f t="shared" ref="N17:N49" si="2">ROUND(SUM(L17*0.05),1)</f>
        <v>26.699999999999999</v>
      </c>
    </row>
    <row r="18" ht="20.100000000000001" customHeight="1">
      <c r="A18" s="26">
        <v>15</v>
      </c>
      <c r="B18" s="30"/>
      <c r="C18" s="26" t="s">
        <v>44</v>
      </c>
      <c r="D18" s="27" t="s">
        <v>60</v>
      </c>
      <c r="E18" s="28" t="s">
        <v>64</v>
      </c>
      <c r="F18" s="28" t="s">
        <v>65</v>
      </c>
      <c r="G18" s="26" t="s">
        <v>63</v>
      </c>
      <c r="H18" s="26">
        <v>50</v>
      </c>
      <c r="I18" s="26">
        <v>1</v>
      </c>
      <c r="J18" s="26">
        <v>32</v>
      </c>
      <c r="K18" s="26" t="s">
        <v>22</v>
      </c>
      <c r="L18" s="26">
        <v>2097</v>
      </c>
      <c r="M18" s="26">
        <v>600</v>
      </c>
      <c r="N18" s="29">
        <f t="shared" si="2"/>
        <v>104.90000000000001</v>
      </c>
    </row>
    <row r="19" ht="20.100000000000001" customHeight="1">
      <c r="A19" s="24">
        <v>16</v>
      </c>
      <c r="B19" s="30"/>
      <c r="C19" s="26" t="s">
        <v>44</v>
      </c>
      <c r="D19" s="27" t="s">
        <v>60</v>
      </c>
      <c r="E19" s="28" t="s">
        <v>66</v>
      </c>
      <c r="F19" s="28" t="s">
        <v>67</v>
      </c>
      <c r="G19" s="26" t="s">
        <v>21</v>
      </c>
      <c r="H19" s="26">
        <v>28</v>
      </c>
      <c r="I19" s="26">
        <v>2.2000000000000002</v>
      </c>
      <c r="J19" s="26">
        <v>2.6000000000000001</v>
      </c>
      <c r="K19" s="26" t="s">
        <v>22</v>
      </c>
      <c r="L19" s="26">
        <v>475</v>
      </c>
      <c r="M19" s="26">
        <v>50</v>
      </c>
      <c r="N19" s="29">
        <f t="shared" si="2"/>
        <v>23.800000000000001</v>
      </c>
    </row>
    <row r="20" ht="20.100000000000001" customHeight="1">
      <c r="A20" s="24">
        <v>17</v>
      </c>
      <c r="B20" s="30"/>
      <c r="C20" s="26" t="s">
        <v>44</v>
      </c>
      <c r="D20" s="27" t="s">
        <v>60</v>
      </c>
      <c r="E20" s="28" t="s">
        <v>68</v>
      </c>
      <c r="F20" s="28" t="s">
        <v>69</v>
      </c>
      <c r="G20" s="26" t="s">
        <v>21</v>
      </c>
      <c r="H20" s="26">
        <v>81</v>
      </c>
      <c r="I20" s="26">
        <v>10.1</v>
      </c>
      <c r="J20" s="26">
        <v>2.8999999999999999</v>
      </c>
      <c r="K20" s="26" t="s">
        <v>22</v>
      </c>
      <c r="L20" s="26">
        <v>854</v>
      </c>
      <c r="M20" s="26">
        <v>90</v>
      </c>
      <c r="N20" s="29">
        <f t="shared" si="2"/>
        <v>42.700000000000003</v>
      </c>
    </row>
    <row r="21" ht="20.100000000000001" customHeight="1">
      <c r="A21" s="26">
        <v>18</v>
      </c>
      <c r="B21" s="30"/>
      <c r="C21" s="26" t="s">
        <v>44</v>
      </c>
      <c r="D21" s="27" t="s">
        <v>60</v>
      </c>
      <c r="E21" s="28" t="s">
        <v>70</v>
      </c>
      <c r="F21" s="28" t="s">
        <v>71</v>
      </c>
      <c r="G21" s="26" t="s">
        <v>21</v>
      </c>
      <c r="H21" s="26">
        <v>150</v>
      </c>
      <c r="I21" s="26">
        <v>11.199999999999999</v>
      </c>
      <c r="J21" s="26">
        <v>1.7</v>
      </c>
      <c r="K21" s="26" t="s">
        <v>22</v>
      </c>
      <c r="L21" s="26">
        <v>514</v>
      </c>
      <c r="M21" s="26">
        <v>65</v>
      </c>
      <c r="N21" s="29">
        <f t="shared" si="2"/>
        <v>25.699999999999999</v>
      </c>
    </row>
    <row r="22" ht="20.100000000000001" customHeight="1">
      <c r="A22" s="24">
        <v>19</v>
      </c>
      <c r="B22" s="30"/>
      <c r="C22" s="26" t="s">
        <v>44</v>
      </c>
      <c r="D22" s="27" t="s">
        <v>60</v>
      </c>
      <c r="E22" s="28" t="s">
        <v>72</v>
      </c>
      <c r="F22" s="28" t="s">
        <v>67</v>
      </c>
      <c r="G22" s="26" t="s">
        <v>63</v>
      </c>
      <c r="H22" s="26">
        <v>77</v>
      </c>
      <c r="I22" s="26">
        <v>4</v>
      </c>
      <c r="J22" s="26">
        <v>9.1999999999999993</v>
      </c>
      <c r="K22" s="26" t="s">
        <v>22</v>
      </c>
      <c r="L22" s="26">
        <v>426</v>
      </c>
      <c r="M22" s="26">
        <v>150</v>
      </c>
      <c r="N22" s="29">
        <v>21.300000000000001</v>
      </c>
    </row>
    <row r="23" ht="20.100000000000001" customHeight="1">
      <c r="A23" s="24">
        <v>20</v>
      </c>
      <c r="B23" s="30"/>
      <c r="C23" s="26" t="s">
        <v>44</v>
      </c>
      <c r="D23" s="27" t="s">
        <v>60</v>
      </c>
      <c r="E23" s="28" t="s">
        <v>73</v>
      </c>
      <c r="F23" s="28" t="s">
        <v>69</v>
      </c>
      <c r="G23" s="26" t="s">
        <v>63</v>
      </c>
      <c r="H23" s="26">
        <v>86</v>
      </c>
      <c r="I23" s="26">
        <v>4</v>
      </c>
      <c r="J23" s="26">
        <v>10</v>
      </c>
      <c r="K23" s="26" t="s">
        <v>22</v>
      </c>
      <c r="L23" s="26">
        <v>283</v>
      </c>
      <c r="M23" s="26">
        <v>110</v>
      </c>
      <c r="N23" s="29">
        <v>14.199999999999999</v>
      </c>
    </row>
    <row r="24" ht="20.100000000000001" customHeight="1">
      <c r="A24" s="26">
        <v>21</v>
      </c>
      <c r="B24" s="30"/>
      <c r="C24" s="26" t="s">
        <v>44</v>
      </c>
      <c r="D24" s="27" t="s">
        <v>60</v>
      </c>
      <c r="E24" s="28" t="s">
        <v>66</v>
      </c>
      <c r="F24" s="28" t="s">
        <v>67</v>
      </c>
      <c r="G24" s="26" t="s">
        <v>21</v>
      </c>
      <c r="H24" s="26">
        <v>30</v>
      </c>
      <c r="I24" s="26">
        <v>19.199999999999999</v>
      </c>
      <c r="J24" s="26">
        <v>2.7999999999999998</v>
      </c>
      <c r="K24" s="26" t="s">
        <v>22</v>
      </c>
      <c r="L24" s="26">
        <v>664</v>
      </c>
      <c r="M24" s="26">
        <v>90</v>
      </c>
      <c r="N24" s="29">
        <f t="shared" si="2"/>
        <v>33.200000000000003</v>
      </c>
    </row>
    <row r="25" ht="20.100000000000001" customHeight="1">
      <c r="A25" s="24">
        <v>22</v>
      </c>
      <c r="B25" s="30"/>
      <c r="C25" s="26" t="s">
        <v>44</v>
      </c>
      <c r="D25" s="27" t="s">
        <v>74</v>
      </c>
      <c r="E25" s="28" t="s">
        <v>75</v>
      </c>
      <c r="F25" s="28" t="s">
        <v>76</v>
      </c>
      <c r="G25" s="26" t="s">
        <v>77</v>
      </c>
      <c r="H25" s="26">
        <v>21</v>
      </c>
      <c r="I25" s="26">
        <v>6</v>
      </c>
      <c r="J25" s="26">
        <v>3.7999999999999998</v>
      </c>
      <c r="K25" s="26" t="s">
        <v>78</v>
      </c>
      <c r="L25" s="26">
        <v>265</v>
      </c>
      <c r="M25" s="27">
        <v>60</v>
      </c>
      <c r="N25" s="33">
        <f t="shared" si="2"/>
        <v>13.300000000000001</v>
      </c>
    </row>
    <row r="26" ht="20.100000000000001" customHeight="1">
      <c r="A26" s="24">
        <v>23</v>
      </c>
      <c r="B26" s="30"/>
      <c r="C26" s="26" t="s">
        <v>44</v>
      </c>
      <c r="D26" s="27" t="s">
        <v>74</v>
      </c>
      <c r="E26" s="28" t="s">
        <v>75</v>
      </c>
      <c r="F26" s="28" t="s">
        <v>76</v>
      </c>
      <c r="G26" s="26" t="s">
        <v>77</v>
      </c>
      <c r="H26" s="26">
        <v>21</v>
      </c>
      <c r="I26" s="26">
        <v>13</v>
      </c>
      <c r="J26" s="26">
        <v>1.1000000000000001</v>
      </c>
      <c r="K26" s="26" t="s">
        <v>78</v>
      </c>
      <c r="L26" s="26">
        <v>66</v>
      </c>
      <c r="M26" s="27">
        <v>12</v>
      </c>
      <c r="N26" s="33">
        <f t="shared" si="2"/>
        <v>3.2999999999999998</v>
      </c>
    </row>
    <row r="27" ht="20.100000000000001" customHeight="1">
      <c r="A27" s="26">
        <v>24</v>
      </c>
      <c r="B27" s="30"/>
      <c r="C27" s="26" t="s">
        <v>44</v>
      </c>
      <c r="D27" s="27" t="s">
        <v>74</v>
      </c>
      <c r="E27" s="28" t="s">
        <v>79</v>
      </c>
      <c r="F27" s="28" t="s">
        <v>80</v>
      </c>
      <c r="G27" s="26" t="s">
        <v>77</v>
      </c>
      <c r="H27" s="26">
        <v>232</v>
      </c>
      <c r="I27" s="26">
        <v>2</v>
      </c>
      <c r="J27" s="26">
        <v>13.1</v>
      </c>
      <c r="K27" s="26" t="s">
        <v>78</v>
      </c>
      <c r="L27" s="26">
        <v>650</v>
      </c>
      <c r="M27" s="27">
        <v>76</v>
      </c>
      <c r="N27" s="33">
        <f t="shared" si="2"/>
        <v>32.5</v>
      </c>
    </row>
    <row r="28" ht="20.100000000000001" customHeight="1">
      <c r="A28" s="24">
        <v>25</v>
      </c>
      <c r="B28" s="30"/>
      <c r="C28" s="26" t="s">
        <v>44</v>
      </c>
      <c r="D28" s="27" t="s">
        <v>74</v>
      </c>
      <c r="E28" s="28" t="s">
        <v>81</v>
      </c>
      <c r="F28" s="28" t="s">
        <v>82</v>
      </c>
      <c r="G28" s="26" t="s">
        <v>63</v>
      </c>
      <c r="H28" s="26">
        <v>291</v>
      </c>
      <c r="I28" s="34" t="s">
        <v>83</v>
      </c>
      <c r="J28" s="26">
        <v>3.6000000000000001</v>
      </c>
      <c r="K28" s="26" t="s">
        <v>78</v>
      </c>
      <c r="L28" s="26">
        <v>141</v>
      </c>
      <c r="M28" s="27">
        <v>52</v>
      </c>
      <c r="N28" s="33">
        <f t="shared" si="2"/>
        <v>7.0999999999999996</v>
      </c>
    </row>
    <row r="29" ht="20.100000000000001" customHeight="1">
      <c r="A29" s="24">
        <v>26</v>
      </c>
      <c r="B29" s="30"/>
      <c r="C29" s="26" t="s">
        <v>44</v>
      </c>
      <c r="D29" s="27" t="s">
        <v>74</v>
      </c>
      <c r="E29" s="28" t="s">
        <v>84</v>
      </c>
      <c r="F29" s="28" t="s">
        <v>85</v>
      </c>
      <c r="G29" s="26" t="s">
        <v>77</v>
      </c>
      <c r="H29" s="26">
        <v>42</v>
      </c>
      <c r="I29" s="26">
        <v>7</v>
      </c>
      <c r="J29" s="26">
        <v>25.300000000000001</v>
      </c>
      <c r="K29" s="26" t="s">
        <v>78</v>
      </c>
      <c r="L29" s="26">
        <v>1340</v>
      </c>
      <c r="M29" s="27">
        <v>259</v>
      </c>
      <c r="N29" s="33">
        <f t="shared" si="2"/>
        <v>67</v>
      </c>
    </row>
    <row r="30" ht="20.100000000000001" customHeight="1">
      <c r="A30" s="26">
        <v>27</v>
      </c>
      <c r="B30" s="30"/>
      <c r="C30" s="26" t="s">
        <v>44</v>
      </c>
      <c r="D30" s="27" t="s">
        <v>74</v>
      </c>
      <c r="E30" s="35" t="s">
        <v>86</v>
      </c>
      <c r="F30" s="28" t="s">
        <v>87</v>
      </c>
      <c r="G30" s="26" t="s">
        <v>77</v>
      </c>
      <c r="H30" s="26">
        <v>19</v>
      </c>
      <c r="I30" s="26">
        <v>30</v>
      </c>
      <c r="J30" s="26">
        <v>3.1000000000000001</v>
      </c>
      <c r="K30" s="26" t="s">
        <v>78</v>
      </c>
      <c r="L30" s="26">
        <v>165</v>
      </c>
      <c r="M30" s="27">
        <v>54</v>
      </c>
      <c r="N30" s="33">
        <f t="shared" si="2"/>
        <v>8.3000000000000007</v>
      </c>
    </row>
    <row r="31" ht="20.100000000000001" customHeight="1">
      <c r="A31" s="24">
        <v>28</v>
      </c>
      <c r="B31" s="30"/>
      <c r="C31" s="26" t="s">
        <v>44</v>
      </c>
      <c r="D31" s="27" t="s">
        <v>74</v>
      </c>
      <c r="E31" s="28" t="s">
        <v>84</v>
      </c>
      <c r="F31" s="28" t="s">
        <v>85</v>
      </c>
      <c r="G31" s="24" t="s">
        <v>21</v>
      </c>
      <c r="H31" s="26">
        <v>39</v>
      </c>
      <c r="I31" s="34" t="s">
        <v>88</v>
      </c>
      <c r="J31" s="26">
        <v>2.3999999999999999</v>
      </c>
      <c r="K31" s="26" t="s">
        <v>89</v>
      </c>
      <c r="L31" s="26">
        <v>1088</v>
      </c>
      <c r="M31" s="27">
        <v>217</v>
      </c>
      <c r="N31" s="33">
        <f t="shared" si="2"/>
        <v>54.399999999999999</v>
      </c>
    </row>
    <row r="32" ht="20.100000000000001" customHeight="1">
      <c r="A32" s="24">
        <v>29</v>
      </c>
      <c r="B32" s="30"/>
      <c r="C32" s="26" t="s">
        <v>44</v>
      </c>
      <c r="D32" s="27" t="s">
        <v>74</v>
      </c>
      <c r="E32" s="28" t="s">
        <v>90</v>
      </c>
      <c r="F32" s="28" t="s">
        <v>76</v>
      </c>
      <c r="G32" s="24" t="s">
        <v>21</v>
      </c>
      <c r="H32" s="26">
        <v>104</v>
      </c>
      <c r="I32" s="26">
        <v>7</v>
      </c>
      <c r="J32" s="26">
        <v>1.6000000000000001</v>
      </c>
      <c r="K32" s="26" t="s">
        <v>91</v>
      </c>
      <c r="L32" s="26">
        <v>318</v>
      </c>
      <c r="M32" s="27">
        <v>215</v>
      </c>
      <c r="N32" s="33">
        <f t="shared" si="2"/>
        <v>15.9</v>
      </c>
    </row>
    <row r="33" ht="20.100000000000001" customHeight="1">
      <c r="A33" s="26">
        <v>30</v>
      </c>
      <c r="B33" s="30"/>
      <c r="C33" s="26" t="s">
        <v>44</v>
      </c>
      <c r="D33" s="27" t="s">
        <v>74</v>
      </c>
      <c r="E33" s="28" t="s">
        <v>92</v>
      </c>
      <c r="F33" s="28" t="s">
        <v>93</v>
      </c>
      <c r="G33" s="24" t="s">
        <v>21</v>
      </c>
      <c r="H33" s="26">
        <v>119</v>
      </c>
      <c r="I33" s="34" t="s">
        <v>94</v>
      </c>
      <c r="J33" s="26">
        <v>1.8999999999999999</v>
      </c>
      <c r="K33" s="26" t="s">
        <v>89</v>
      </c>
      <c r="L33" s="26">
        <v>577</v>
      </c>
      <c r="M33" s="27">
        <v>216</v>
      </c>
      <c r="N33" s="33">
        <f t="shared" si="2"/>
        <v>28.899999999999999</v>
      </c>
    </row>
    <row r="34" ht="20.100000000000001" customHeight="1">
      <c r="A34" s="24">
        <v>31</v>
      </c>
      <c r="B34" s="30"/>
      <c r="C34" s="26" t="s">
        <v>44</v>
      </c>
      <c r="D34" s="27" t="s">
        <v>74</v>
      </c>
      <c r="E34" s="28" t="s">
        <v>79</v>
      </c>
      <c r="F34" s="28" t="s">
        <v>80</v>
      </c>
      <c r="G34" s="26" t="s">
        <v>77</v>
      </c>
      <c r="H34" s="26">
        <v>207</v>
      </c>
      <c r="I34" s="26">
        <v>10</v>
      </c>
      <c r="J34" s="26">
        <v>7.2000000000000002</v>
      </c>
      <c r="K34" s="26" t="s">
        <v>89</v>
      </c>
      <c r="L34" s="26">
        <v>307</v>
      </c>
      <c r="M34" s="27">
        <v>189</v>
      </c>
      <c r="N34" s="33">
        <f t="shared" si="2"/>
        <v>15.4</v>
      </c>
    </row>
    <row r="35" ht="20.100000000000001" customHeight="1">
      <c r="A35" s="24">
        <v>32</v>
      </c>
      <c r="B35" s="30"/>
      <c r="C35" s="26" t="s">
        <v>44</v>
      </c>
      <c r="D35" s="27" t="s">
        <v>74</v>
      </c>
      <c r="E35" s="28" t="s">
        <v>81</v>
      </c>
      <c r="F35" s="28" t="s">
        <v>82</v>
      </c>
      <c r="G35" s="26" t="s">
        <v>77</v>
      </c>
      <c r="H35" s="26">
        <v>69</v>
      </c>
      <c r="I35" s="34" t="s">
        <v>95</v>
      </c>
      <c r="J35" s="26">
        <v>2.7000000000000002</v>
      </c>
      <c r="K35" s="26" t="s">
        <v>89</v>
      </c>
      <c r="L35" s="26">
        <v>148</v>
      </c>
      <c r="M35" s="27">
        <v>89</v>
      </c>
      <c r="N35" s="33">
        <f t="shared" si="2"/>
        <v>7.4000000000000004</v>
      </c>
    </row>
    <row r="36" ht="20.100000000000001" customHeight="1">
      <c r="A36" s="26">
        <v>33</v>
      </c>
      <c r="B36" s="30"/>
      <c r="C36" s="26" t="s">
        <v>44</v>
      </c>
      <c r="D36" s="27" t="s">
        <v>74</v>
      </c>
      <c r="E36" s="28" t="s">
        <v>96</v>
      </c>
      <c r="F36" s="28" t="s">
        <v>97</v>
      </c>
      <c r="G36" s="26" t="s">
        <v>77</v>
      </c>
      <c r="H36" s="26">
        <v>71</v>
      </c>
      <c r="I36" s="34" t="s">
        <v>98</v>
      </c>
      <c r="J36" s="26">
        <v>7.9000000000000004</v>
      </c>
      <c r="K36" s="26" t="s">
        <v>78</v>
      </c>
      <c r="L36" s="26">
        <v>174</v>
      </c>
      <c r="M36" s="27">
        <v>42</v>
      </c>
      <c r="N36" s="33">
        <f t="shared" si="2"/>
        <v>8.6999999999999993</v>
      </c>
    </row>
    <row r="37" ht="20.100000000000001" customHeight="1">
      <c r="A37" s="24">
        <v>34</v>
      </c>
      <c r="B37" s="30"/>
      <c r="C37" s="26" t="s">
        <v>44</v>
      </c>
      <c r="D37" s="27" t="s">
        <v>74</v>
      </c>
      <c r="E37" s="28" t="s">
        <v>96</v>
      </c>
      <c r="F37" s="28" t="s">
        <v>97</v>
      </c>
      <c r="G37" s="26" t="s">
        <v>77</v>
      </c>
      <c r="H37" s="26">
        <v>20</v>
      </c>
      <c r="I37" s="26">
        <v>6</v>
      </c>
      <c r="J37" s="26">
        <v>14</v>
      </c>
      <c r="K37" s="26" t="s">
        <v>99</v>
      </c>
      <c r="L37" s="26">
        <v>262</v>
      </c>
      <c r="M37" s="27">
        <v>91</v>
      </c>
      <c r="N37" s="33">
        <f t="shared" si="2"/>
        <v>13.1</v>
      </c>
    </row>
    <row r="38" ht="20.100000000000001" customHeight="1">
      <c r="A38" s="24">
        <v>35</v>
      </c>
      <c r="B38" s="30"/>
      <c r="C38" s="26" t="s">
        <v>44</v>
      </c>
      <c r="D38" s="27" t="s">
        <v>74</v>
      </c>
      <c r="E38" s="28" t="s">
        <v>84</v>
      </c>
      <c r="F38" s="28" t="s">
        <v>85</v>
      </c>
      <c r="G38" s="26" t="s">
        <v>77</v>
      </c>
      <c r="H38" s="26">
        <v>23</v>
      </c>
      <c r="I38" s="34" t="s">
        <v>100</v>
      </c>
      <c r="J38" s="26">
        <v>2.8999999999999999</v>
      </c>
      <c r="K38" s="26" t="s">
        <v>99</v>
      </c>
      <c r="L38" s="26">
        <v>1216</v>
      </c>
      <c r="M38" s="27">
        <v>99</v>
      </c>
      <c r="N38" s="33">
        <v>60.799999999999997</v>
      </c>
    </row>
    <row r="39" ht="20.100000000000001" customHeight="1">
      <c r="A39" s="26">
        <v>36</v>
      </c>
      <c r="B39" s="36"/>
      <c r="C39" s="26" t="s">
        <v>44</v>
      </c>
      <c r="D39" s="27" t="s">
        <v>74</v>
      </c>
      <c r="E39" s="28" t="s">
        <v>84</v>
      </c>
      <c r="F39" s="28" t="s">
        <v>85</v>
      </c>
      <c r="G39" s="26" t="s">
        <v>77</v>
      </c>
      <c r="H39" s="26">
        <v>23</v>
      </c>
      <c r="I39" s="34" t="s">
        <v>101</v>
      </c>
      <c r="J39" s="26">
        <v>2.8999999999999999</v>
      </c>
      <c r="K39" s="26" t="s">
        <v>99</v>
      </c>
      <c r="L39" s="26">
        <v>979</v>
      </c>
      <c r="M39" s="27">
        <v>80</v>
      </c>
      <c r="N39" s="33">
        <v>49</v>
      </c>
    </row>
    <row r="40" ht="20.100000000000001" customHeight="1">
      <c r="A40" s="24">
        <v>37</v>
      </c>
      <c r="B40" s="25"/>
      <c r="C40" s="26" t="s">
        <v>44</v>
      </c>
      <c r="D40" s="27" t="s">
        <v>74</v>
      </c>
      <c r="E40" s="28" t="s">
        <v>96</v>
      </c>
      <c r="F40" s="28" t="s">
        <v>97</v>
      </c>
      <c r="G40" s="26" t="s">
        <v>77</v>
      </c>
      <c r="H40" s="26">
        <v>72</v>
      </c>
      <c r="I40" s="34" t="s">
        <v>102</v>
      </c>
      <c r="J40" s="26">
        <v>3.7000000000000002</v>
      </c>
      <c r="K40" s="26" t="s">
        <v>78</v>
      </c>
      <c r="L40" s="26">
        <v>105</v>
      </c>
      <c r="M40" s="27">
        <v>33</v>
      </c>
      <c r="N40" s="33">
        <f t="shared" si="2"/>
        <v>5.2999999999999998</v>
      </c>
    </row>
    <row r="41" ht="20.100000000000001" customHeight="1">
      <c r="A41" s="24">
        <v>38</v>
      </c>
      <c r="B41" s="30"/>
      <c r="C41" s="26" t="s">
        <v>44</v>
      </c>
      <c r="D41" s="27" t="s">
        <v>103</v>
      </c>
      <c r="E41" s="28" t="s">
        <v>104</v>
      </c>
      <c r="F41" s="28" t="s">
        <v>105</v>
      </c>
      <c r="G41" s="26" t="s">
        <v>21</v>
      </c>
      <c r="H41" s="37">
        <v>106</v>
      </c>
      <c r="I41" s="38" t="s">
        <v>106</v>
      </c>
      <c r="J41" s="37">
        <v>1.7</v>
      </c>
      <c r="K41" s="26" t="s">
        <v>107</v>
      </c>
      <c r="L41" s="26">
        <v>633</v>
      </c>
      <c r="M41" s="26">
        <v>70</v>
      </c>
      <c r="N41" s="29">
        <v>31.699999999999999</v>
      </c>
    </row>
    <row r="42" ht="20.100000000000001" customHeight="1">
      <c r="A42" s="26">
        <v>39</v>
      </c>
      <c r="B42" s="30"/>
      <c r="C42" s="24" t="s">
        <v>44</v>
      </c>
      <c r="D42" s="24" t="s">
        <v>103</v>
      </c>
      <c r="E42" s="28" t="s">
        <v>104</v>
      </c>
      <c r="F42" s="28" t="s">
        <v>105</v>
      </c>
      <c r="G42" s="26" t="s">
        <v>21</v>
      </c>
      <c r="H42" s="24">
        <v>107</v>
      </c>
      <c r="I42" s="24">
        <v>21</v>
      </c>
      <c r="J42" s="24">
        <v>2.7000000000000002</v>
      </c>
      <c r="K42" s="24" t="s">
        <v>99</v>
      </c>
      <c r="L42" s="24">
        <v>948</v>
      </c>
      <c r="M42" s="24">
        <v>90</v>
      </c>
      <c r="N42" s="24">
        <v>47.399999999999999</v>
      </c>
    </row>
    <row r="43" ht="20.100000000000001" customHeight="1">
      <c r="A43" s="24">
        <v>40</v>
      </c>
      <c r="B43" s="30"/>
      <c r="C43" s="24" t="s">
        <v>44</v>
      </c>
      <c r="D43" s="24" t="s">
        <v>103</v>
      </c>
      <c r="E43" s="39" t="s">
        <v>108</v>
      </c>
      <c r="F43" s="39" t="s">
        <v>109</v>
      </c>
      <c r="G43" s="24" t="s">
        <v>77</v>
      </c>
      <c r="H43" s="24">
        <v>93</v>
      </c>
      <c r="I43" s="24">
        <v>9</v>
      </c>
      <c r="J43" s="24">
        <v>21.899999999999999</v>
      </c>
      <c r="K43" s="24" t="s">
        <v>99</v>
      </c>
      <c r="L43" s="24">
        <v>1042</v>
      </c>
      <c r="M43" s="24">
        <v>200</v>
      </c>
      <c r="N43" s="24">
        <v>52.100000000000001</v>
      </c>
    </row>
    <row r="44" ht="20.100000000000001" customHeight="1">
      <c r="A44" s="24">
        <v>41</v>
      </c>
      <c r="B44" s="30"/>
      <c r="C44" s="26" t="s">
        <v>44</v>
      </c>
      <c r="D44" s="27" t="s">
        <v>110</v>
      </c>
      <c r="E44" s="28" t="s">
        <v>111</v>
      </c>
      <c r="F44" s="28" t="s">
        <v>110</v>
      </c>
      <c r="G44" s="26" t="s">
        <v>21</v>
      </c>
      <c r="H44" s="26">
        <v>98</v>
      </c>
      <c r="I44" s="26">
        <v>12</v>
      </c>
      <c r="J44" s="26">
        <v>2</v>
      </c>
      <c r="K44" s="26" t="s">
        <v>22</v>
      </c>
      <c r="L44" s="26">
        <v>938</v>
      </c>
      <c r="M44" s="26">
        <v>196</v>
      </c>
      <c r="N44" s="29">
        <f t="shared" si="2"/>
        <v>46.899999999999999</v>
      </c>
    </row>
    <row r="45" ht="20.100000000000001" customHeight="1">
      <c r="A45" s="26">
        <v>42</v>
      </c>
      <c r="B45" s="30"/>
      <c r="C45" s="26" t="s">
        <v>44</v>
      </c>
      <c r="D45" s="27" t="s">
        <v>110</v>
      </c>
      <c r="E45" s="28" t="s">
        <v>111</v>
      </c>
      <c r="F45" s="28" t="s">
        <v>110</v>
      </c>
      <c r="G45" s="26" t="s">
        <v>21</v>
      </c>
      <c r="H45" s="26">
        <v>92</v>
      </c>
      <c r="I45" s="26">
        <v>2</v>
      </c>
      <c r="J45" s="26">
        <v>2.6000000000000001</v>
      </c>
      <c r="K45" s="26" t="s">
        <v>22</v>
      </c>
      <c r="L45" s="26">
        <v>1059</v>
      </c>
      <c r="M45" s="26">
        <v>238</v>
      </c>
      <c r="N45" s="29">
        <f t="shared" si="2"/>
        <v>53</v>
      </c>
    </row>
    <row r="46" ht="20.100000000000001" customHeight="1">
      <c r="A46" s="24">
        <v>43</v>
      </c>
      <c r="B46" s="30"/>
      <c r="C46" s="26" t="s">
        <v>44</v>
      </c>
      <c r="D46" s="27" t="s">
        <v>110</v>
      </c>
      <c r="E46" s="28" t="s">
        <v>112</v>
      </c>
      <c r="F46" s="28" t="s">
        <v>113</v>
      </c>
      <c r="G46" s="26" t="s">
        <v>21</v>
      </c>
      <c r="H46" s="26">
        <v>16</v>
      </c>
      <c r="I46" s="26">
        <v>7</v>
      </c>
      <c r="J46" s="26">
        <v>2.2999999999999998</v>
      </c>
      <c r="K46" s="26" t="s">
        <v>22</v>
      </c>
      <c r="L46" s="26">
        <v>757</v>
      </c>
      <c r="M46" s="26">
        <v>145</v>
      </c>
      <c r="N46" s="29">
        <f t="shared" si="2"/>
        <v>37.899999999999999</v>
      </c>
    </row>
    <row r="47" ht="20.100000000000001" customHeight="1">
      <c r="A47" s="24">
        <v>44</v>
      </c>
      <c r="B47" s="30"/>
      <c r="C47" s="26" t="s">
        <v>44</v>
      </c>
      <c r="D47" s="27" t="s">
        <v>110</v>
      </c>
      <c r="E47" s="28" t="s">
        <v>114</v>
      </c>
      <c r="F47" s="28" t="s">
        <v>113</v>
      </c>
      <c r="G47" s="26" t="s">
        <v>21</v>
      </c>
      <c r="H47" s="26">
        <v>94</v>
      </c>
      <c r="I47" s="26">
        <v>38.100000000000001</v>
      </c>
      <c r="J47" s="26">
        <v>2.7999999999999998</v>
      </c>
      <c r="K47" s="26" t="s">
        <v>22</v>
      </c>
      <c r="L47" s="26">
        <v>985</v>
      </c>
      <c r="M47" s="26">
        <v>265</v>
      </c>
      <c r="N47" s="29">
        <f t="shared" si="2"/>
        <v>49.299999999999997</v>
      </c>
    </row>
    <row r="48" ht="20.100000000000001" customHeight="1">
      <c r="A48" s="26">
        <v>45</v>
      </c>
      <c r="B48" s="30"/>
      <c r="C48" s="26" t="s">
        <v>44</v>
      </c>
      <c r="D48" s="27" t="s">
        <v>110</v>
      </c>
      <c r="E48" s="28" t="s">
        <v>114</v>
      </c>
      <c r="F48" s="28" t="s">
        <v>113</v>
      </c>
      <c r="G48" s="26" t="s">
        <v>21</v>
      </c>
      <c r="H48" s="26">
        <v>95</v>
      </c>
      <c r="I48" s="26">
        <v>6.0999999999999996</v>
      </c>
      <c r="J48" s="26">
        <v>2.1000000000000001</v>
      </c>
      <c r="K48" s="26" t="s">
        <v>22</v>
      </c>
      <c r="L48" s="26">
        <v>1203</v>
      </c>
      <c r="M48" s="26">
        <v>230</v>
      </c>
      <c r="N48" s="29">
        <f t="shared" si="2"/>
        <v>60.200000000000003</v>
      </c>
    </row>
    <row r="49" ht="20.100000000000001" customHeight="1">
      <c r="A49" s="24">
        <v>46</v>
      </c>
      <c r="B49" s="36"/>
      <c r="C49" s="26" t="s">
        <v>44</v>
      </c>
      <c r="D49" s="27" t="s">
        <v>110</v>
      </c>
      <c r="E49" s="28" t="s">
        <v>115</v>
      </c>
      <c r="F49" s="28" t="s">
        <v>116</v>
      </c>
      <c r="G49" s="26" t="s">
        <v>21</v>
      </c>
      <c r="H49" s="26">
        <v>96</v>
      </c>
      <c r="I49" s="26">
        <v>26.199999999999999</v>
      </c>
      <c r="J49" s="26">
        <v>3</v>
      </c>
      <c r="K49" s="26" t="s">
        <v>22</v>
      </c>
      <c r="L49" s="26">
        <v>1106</v>
      </c>
      <c r="M49" s="26">
        <v>174</v>
      </c>
      <c r="N49" s="29">
        <f t="shared" si="2"/>
        <v>55.299999999999997</v>
      </c>
    </row>
    <row r="50" ht="18" customHeight="1">
      <c r="A50" s="40" t="s">
        <v>117</v>
      </c>
      <c r="B50" s="40"/>
      <c r="C50" s="41"/>
      <c r="D50" s="42"/>
      <c r="E50" s="43"/>
      <c r="F50" s="43"/>
      <c r="G50" s="41"/>
      <c r="H50" s="41"/>
      <c r="I50" s="41"/>
      <c r="J50" s="44">
        <f>SUM(J4:J49)</f>
        <v>243.39999999999998</v>
      </c>
      <c r="K50" s="41"/>
      <c r="L50" s="44">
        <f>SUM(L4:L49)</f>
        <v>32625</v>
      </c>
      <c r="M50" s="44">
        <f>SUM(M4:M49)</f>
        <v>6803</v>
      </c>
      <c r="N50" s="44">
        <f>SUM(N4:N49)</f>
        <v>1632.2000000000003</v>
      </c>
    </row>
    <row r="51" ht="20.100000000000001" customHeight="1">
      <c r="A51" s="45">
        <v>1</v>
      </c>
      <c r="B51" s="25" t="s">
        <v>118</v>
      </c>
      <c r="C51" s="46" t="s">
        <v>44</v>
      </c>
      <c r="D51" s="47" t="s">
        <v>119</v>
      </c>
      <c r="E51" s="48" t="s">
        <v>120</v>
      </c>
      <c r="F51" s="49" t="s">
        <v>121</v>
      </c>
      <c r="G51" s="50" t="s">
        <v>21</v>
      </c>
      <c r="H51" s="50">
        <v>2</v>
      </c>
      <c r="I51" s="51">
        <v>13.300000000000001</v>
      </c>
      <c r="J51" s="50">
        <v>2.7000000000000002</v>
      </c>
      <c r="K51" s="50" t="s">
        <v>122</v>
      </c>
      <c r="L51" s="52">
        <v>713</v>
      </c>
      <c r="M51" s="50">
        <v>338</v>
      </c>
      <c r="N51" s="45">
        <f t="shared" ref="N51:N78" si="3">SUM(L51*0.08)</f>
        <v>57.039999999999999</v>
      </c>
    </row>
    <row r="52" ht="20.100000000000001" customHeight="1">
      <c r="A52" s="45">
        <v>2</v>
      </c>
      <c r="B52" s="30"/>
      <c r="C52" s="53"/>
      <c r="D52" s="54"/>
      <c r="E52" s="48" t="s">
        <v>120</v>
      </c>
      <c r="F52" s="49" t="s">
        <v>121</v>
      </c>
      <c r="G52" s="50" t="s">
        <v>21</v>
      </c>
      <c r="H52" s="50">
        <v>2</v>
      </c>
      <c r="I52" s="51">
        <v>19.300000000000001</v>
      </c>
      <c r="J52" s="50">
        <v>0.59999999999999998</v>
      </c>
      <c r="K52" s="50" t="s">
        <v>122</v>
      </c>
      <c r="L52" s="52">
        <v>135</v>
      </c>
      <c r="M52" s="50">
        <v>63</v>
      </c>
      <c r="N52" s="45">
        <f t="shared" si="3"/>
        <v>10.800000000000001</v>
      </c>
    </row>
    <row r="53" ht="20.100000000000001" customHeight="1">
      <c r="A53" s="45">
        <v>3</v>
      </c>
      <c r="B53" s="30"/>
      <c r="C53" s="53"/>
      <c r="D53" s="54"/>
      <c r="E53" s="48" t="s">
        <v>123</v>
      </c>
      <c r="F53" s="49" t="s">
        <v>121</v>
      </c>
      <c r="G53" s="50" t="s">
        <v>21</v>
      </c>
      <c r="H53" s="50">
        <v>37</v>
      </c>
      <c r="I53" s="51">
        <v>8.4000000000000004</v>
      </c>
      <c r="J53" s="51">
        <v>2</v>
      </c>
      <c r="K53" s="50" t="s">
        <v>122</v>
      </c>
      <c r="L53" s="52">
        <v>458</v>
      </c>
      <c r="M53" s="50">
        <v>226</v>
      </c>
      <c r="N53" s="45">
        <f t="shared" si="3"/>
        <v>36.640000000000001</v>
      </c>
    </row>
    <row r="54" ht="20.100000000000001" customHeight="1">
      <c r="A54" s="45">
        <v>4</v>
      </c>
      <c r="B54" s="30"/>
      <c r="C54" s="53"/>
      <c r="D54" s="54"/>
      <c r="E54" s="48" t="s">
        <v>124</v>
      </c>
      <c r="F54" s="49" t="s">
        <v>121</v>
      </c>
      <c r="G54" s="50" t="s">
        <v>21</v>
      </c>
      <c r="H54" s="50">
        <v>20</v>
      </c>
      <c r="I54" s="51">
        <v>16.100000000000001</v>
      </c>
      <c r="J54" s="51">
        <v>1</v>
      </c>
      <c r="K54" s="50" t="s">
        <v>125</v>
      </c>
      <c r="L54" s="52">
        <v>164</v>
      </c>
      <c r="M54" s="50">
        <v>63</v>
      </c>
      <c r="N54" s="45">
        <f t="shared" si="3"/>
        <v>13.120000000000001</v>
      </c>
    </row>
    <row r="55" ht="20.100000000000001" customHeight="1">
      <c r="A55" s="45">
        <v>5</v>
      </c>
      <c r="B55" s="30"/>
      <c r="C55" s="53"/>
      <c r="D55" s="54"/>
      <c r="E55" s="55" t="s">
        <v>126</v>
      </c>
      <c r="F55" s="56" t="s">
        <v>121</v>
      </c>
      <c r="G55" s="57" t="s">
        <v>21</v>
      </c>
      <c r="H55" s="57">
        <v>4</v>
      </c>
      <c r="I55" s="58">
        <v>13.199999999999999</v>
      </c>
      <c r="J55" s="58">
        <v>0.69999999999999996</v>
      </c>
      <c r="K55" s="57" t="s">
        <v>127</v>
      </c>
      <c r="L55" s="59">
        <v>165</v>
      </c>
      <c r="M55" s="57">
        <v>92</v>
      </c>
      <c r="N55" s="60">
        <f t="shared" si="3"/>
        <v>13.200000000000001</v>
      </c>
    </row>
    <row r="56" ht="20.100000000000001" customHeight="1">
      <c r="A56" s="45">
        <v>6</v>
      </c>
      <c r="B56" s="30"/>
      <c r="C56" s="53"/>
      <c r="D56" s="54"/>
      <c r="E56" s="55" t="s">
        <v>128</v>
      </c>
      <c r="F56" s="56" t="s">
        <v>121</v>
      </c>
      <c r="G56" s="57" t="s">
        <v>129</v>
      </c>
      <c r="H56" s="57">
        <v>9</v>
      </c>
      <c r="I56" s="58">
        <v>11.5</v>
      </c>
      <c r="J56" s="58">
        <v>10.800000000000001</v>
      </c>
      <c r="K56" s="57" t="s">
        <v>125</v>
      </c>
      <c r="L56" s="59">
        <v>246</v>
      </c>
      <c r="M56" s="57">
        <v>208</v>
      </c>
      <c r="N56" s="60">
        <f t="shared" si="3"/>
        <v>19.68</v>
      </c>
    </row>
    <row r="57" ht="20.100000000000001" customHeight="1">
      <c r="A57" s="45">
        <v>7</v>
      </c>
      <c r="B57" s="30"/>
      <c r="C57" s="53"/>
      <c r="D57" s="54"/>
      <c r="E57" s="55" t="s">
        <v>128</v>
      </c>
      <c r="F57" s="56" t="s">
        <v>121</v>
      </c>
      <c r="G57" s="57" t="s">
        <v>21</v>
      </c>
      <c r="H57" s="57">
        <v>9</v>
      </c>
      <c r="I57" s="58">
        <v>4.5</v>
      </c>
      <c r="J57" s="58">
        <v>1.3999999999999999</v>
      </c>
      <c r="K57" s="57" t="s">
        <v>125</v>
      </c>
      <c r="L57" s="59">
        <v>235</v>
      </c>
      <c r="M57" s="57">
        <v>200</v>
      </c>
      <c r="N57" s="60">
        <f t="shared" si="3"/>
        <v>18.800000000000001</v>
      </c>
    </row>
    <row r="58" ht="63.75" customHeight="1">
      <c r="A58" s="45">
        <v>8</v>
      </c>
      <c r="B58" s="30"/>
      <c r="C58" s="50" t="s">
        <v>44</v>
      </c>
      <c r="D58" s="61" t="s">
        <v>130</v>
      </c>
      <c r="E58" s="28" t="s">
        <v>131</v>
      </c>
      <c r="F58" s="62" t="s">
        <v>132</v>
      </c>
      <c r="G58" s="50" t="s">
        <v>21</v>
      </c>
      <c r="H58" s="50">
        <v>93</v>
      </c>
      <c r="I58" s="50">
        <v>2.1000000000000001</v>
      </c>
      <c r="J58" s="50">
        <v>1.6000000000000001</v>
      </c>
      <c r="K58" s="50" t="s">
        <v>22</v>
      </c>
      <c r="L58" s="52">
        <v>650</v>
      </c>
      <c r="M58" s="50">
        <v>290</v>
      </c>
      <c r="N58" s="45">
        <f t="shared" si="3"/>
        <v>52</v>
      </c>
    </row>
    <row r="59" ht="26.25" customHeight="1">
      <c r="A59" s="45">
        <v>9</v>
      </c>
      <c r="B59" s="30"/>
      <c r="C59" s="46" t="s">
        <v>44</v>
      </c>
      <c r="D59" s="61" t="s">
        <v>133</v>
      </c>
      <c r="E59" s="48" t="s">
        <v>134</v>
      </c>
      <c r="F59" s="62" t="s">
        <v>135</v>
      </c>
      <c r="G59" s="50" t="s">
        <v>77</v>
      </c>
      <c r="H59" s="50">
        <v>345</v>
      </c>
      <c r="I59" s="50">
        <v>12</v>
      </c>
      <c r="J59" s="50">
        <v>6.4000000000000004</v>
      </c>
      <c r="K59" s="50" t="s">
        <v>22</v>
      </c>
      <c r="L59" s="52">
        <v>364</v>
      </c>
      <c r="M59" s="50">
        <v>281</v>
      </c>
      <c r="N59" s="45">
        <f t="shared" si="3"/>
        <v>29.120000000000001</v>
      </c>
    </row>
    <row r="60" ht="21" customHeight="1">
      <c r="A60" s="45">
        <v>10</v>
      </c>
      <c r="B60" s="30"/>
      <c r="C60" s="53"/>
      <c r="D60" s="63"/>
      <c r="E60" s="48" t="s">
        <v>136</v>
      </c>
      <c r="F60" s="62" t="s">
        <v>135</v>
      </c>
      <c r="G60" s="50" t="s">
        <v>77</v>
      </c>
      <c r="H60" s="50">
        <v>205</v>
      </c>
      <c r="I60" s="50">
        <v>2</v>
      </c>
      <c r="J60" s="50">
        <v>9.1999999999999993</v>
      </c>
      <c r="K60" s="50" t="s">
        <v>22</v>
      </c>
      <c r="L60" s="52">
        <v>572</v>
      </c>
      <c r="M60" s="50">
        <v>281</v>
      </c>
      <c r="N60" s="45">
        <f t="shared" si="3"/>
        <v>45.759999999999998</v>
      </c>
    </row>
    <row r="61" ht="24.75" customHeight="1">
      <c r="A61" s="45">
        <v>11</v>
      </c>
      <c r="B61" s="30"/>
      <c r="C61" s="64"/>
      <c r="D61" s="63"/>
      <c r="E61" s="48" t="s">
        <v>137</v>
      </c>
      <c r="F61" s="62" t="s">
        <v>138</v>
      </c>
      <c r="G61" s="50" t="s">
        <v>77</v>
      </c>
      <c r="H61" s="50">
        <v>187</v>
      </c>
      <c r="I61" s="50">
        <v>3</v>
      </c>
      <c r="J61" s="50">
        <v>5.5999999999999996</v>
      </c>
      <c r="K61" s="50" t="s">
        <v>22</v>
      </c>
      <c r="L61" s="52">
        <v>347</v>
      </c>
      <c r="M61" s="50">
        <v>65</v>
      </c>
      <c r="N61" s="45">
        <f t="shared" si="3"/>
        <v>27.760000000000002</v>
      </c>
    </row>
    <row r="62" ht="20.25" customHeight="1">
      <c r="A62" s="45">
        <v>12</v>
      </c>
      <c r="B62" s="30"/>
      <c r="C62" s="46" t="s">
        <v>44</v>
      </c>
      <c r="D62" s="61" t="s">
        <v>139</v>
      </c>
      <c r="E62" s="48" t="s">
        <v>140</v>
      </c>
      <c r="F62" s="48" t="s">
        <v>110</v>
      </c>
      <c r="G62" s="50" t="s">
        <v>77</v>
      </c>
      <c r="H62" s="50">
        <v>64</v>
      </c>
      <c r="I62" s="50">
        <v>11</v>
      </c>
      <c r="J62" s="50">
        <v>8.3000000000000007</v>
      </c>
      <c r="K62" s="50" t="s">
        <v>141</v>
      </c>
      <c r="L62" s="52" t="s">
        <v>142</v>
      </c>
      <c r="M62" s="50">
        <v>174</v>
      </c>
      <c r="N62" s="45">
        <v>14</v>
      </c>
    </row>
    <row r="63" ht="22.5" customHeight="1">
      <c r="A63" s="45">
        <v>13</v>
      </c>
      <c r="B63" s="30"/>
      <c r="C63" s="53"/>
      <c r="D63" s="63"/>
      <c r="E63" s="48" t="s">
        <v>140</v>
      </c>
      <c r="F63" s="48" t="s">
        <v>110</v>
      </c>
      <c r="G63" s="50" t="s">
        <v>77</v>
      </c>
      <c r="H63" s="50">
        <v>64</v>
      </c>
      <c r="I63" s="50">
        <v>12</v>
      </c>
      <c r="J63" s="50">
        <v>9.6999999999999993</v>
      </c>
      <c r="K63" s="50" t="s">
        <v>141</v>
      </c>
      <c r="L63" s="52" t="s">
        <v>143</v>
      </c>
      <c r="M63" s="50">
        <v>190</v>
      </c>
      <c r="N63" s="45">
        <v>15</v>
      </c>
    </row>
    <row r="64" ht="20.25" customHeight="1">
      <c r="A64" s="45">
        <v>14</v>
      </c>
      <c r="B64" s="30"/>
      <c r="C64" s="64"/>
      <c r="D64" s="65"/>
      <c r="E64" s="48" t="s">
        <v>140</v>
      </c>
      <c r="F64" s="48" t="s">
        <v>110</v>
      </c>
      <c r="G64" s="50" t="s">
        <v>77</v>
      </c>
      <c r="H64" s="50">
        <v>64</v>
      </c>
      <c r="I64" s="50">
        <v>13</v>
      </c>
      <c r="J64" s="50">
        <v>12.5</v>
      </c>
      <c r="K64" s="50" t="s">
        <v>141</v>
      </c>
      <c r="L64" s="52" t="s">
        <v>144</v>
      </c>
      <c r="M64" s="50">
        <v>240</v>
      </c>
      <c r="N64" s="45">
        <v>19</v>
      </c>
    </row>
    <row r="65" ht="66.75" customHeight="1">
      <c r="A65" s="45">
        <v>15</v>
      </c>
      <c r="B65" s="30"/>
      <c r="C65" s="50" t="s">
        <v>44</v>
      </c>
      <c r="D65" s="27" t="s">
        <v>145</v>
      </c>
      <c r="E65" s="66" t="s">
        <v>146</v>
      </c>
      <c r="F65" s="62" t="s">
        <v>147</v>
      </c>
      <c r="G65" s="50" t="s">
        <v>21</v>
      </c>
      <c r="H65" s="50">
        <v>2</v>
      </c>
      <c r="I65" s="67" t="s">
        <v>148</v>
      </c>
      <c r="J65" s="51">
        <v>0.90000000000000002</v>
      </c>
      <c r="K65" s="50" t="s">
        <v>48</v>
      </c>
      <c r="L65" s="52">
        <v>386</v>
      </c>
      <c r="M65" s="50">
        <v>313</v>
      </c>
      <c r="N65" s="45">
        <f t="shared" si="3"/>
        <v>30.879999999999999</v>
      </c>
    </row>
    <row r="66" ht="20.100000000000001" customHeight="1">
      <c r="A66" s="45">
        <v>16</v>
      </c>
      <c r="B66" s="30"/>
      <c r="C66" s="61" t="s">
        <v>44</v>
      </c>
      <c r="D66" s="61" t="s">
        <v>149</v>
      </c>
      <c r="E66" s="28" t="s">
        <v>150</v>
      </c>
      <c r="F66" s="62" t="s">
        <v>151</v>
      </c>
      <c r="G66" s="50" t="s">
        <v>152</v>
      </c>
      <c r="H66" s="50">
        <v>53</v>
      </c>
      <c r="I66" s="50">
        <v>25</v>
      </c>
      <c r="J66" s="50">
        <v>7.2000000000000002</v>
      </c>
      <c r="K66" s="50" t="s">
        <v>22</v>
      </c>
      <c r="L66" s="52">
        <v>378</v>
      </c>
      <c r="M66" s="68">
        <v>283</v>
      </c>
      <c r="N66" s="45">
        <f t="shared" si="3"/>
        <v>30.240000000000002</v>
      </c>
    </row>
    <row r="67" ht="20.100000000000001" customHeight="1">
      <c r="A67" s="45">
        <v>17</v>
      </c>
      <c r="B67" s="30"/>
      <c r="C67" s="63"/>
      <c r="D67" s="63"/>
      <c r="E67" s="28" t="s">
        <v>153</v>
      </c>
      <c r="F67" s="62" t="s">
        <v>151</v>
      </c>
      <c r="G67" s="50" t="s">
        <v>152</v>
      </c>
      <c r="H67" s="50">
        <v>69</v>
      </c>
      <c r="I67" s="50">
        <v>1</v>
      </c>
      <c r="J67" s="50">
        <v>18.100000000000001</v>
      </c>
      <c r="K67" s="50" t="s">
        <v>22</v>
      </c>
      <c r="L67" s="52">
        <v>297</v>
      </c>
      <c r="M67" s="50">
        <v>162</v>
      </c>
      <c r="N67" s="45">
        <f t="shared" si="3"/>
        <v>23.760000000000002</v>
      </c>
    </row>
    <row r="68" ht="24.75" customHeight="1">
      <c r="A68" s="45">
        <v>18</v>
      </c>
      <c r="B68" s="30"/>
      <c r="C68" s="65"/>
      <c r="D68" s="65"/>
      <c r="E68" s="28" t="s">
        <v>154</v>
      </c>
      <c r="F68" s="62" t="s">
        <v>135</v>
      </c>
      <c r="G68" s="50" t="s">
        <v>152</v>
      </c>
      <c r="H68" s="50">
        <v>139</v>
      </c>
      <c r="I68" s="50">
        <v>9</v>
      </c>
      <c r="J68" s="50">
        <v>23.800000000000001</v>
      </c>
      <c r="K68" s="50" t="s">
        <v>22</v>
      </c>
      <c r="L68" s="52">
        <v>617</v>
      </c>
      <c r="M68" s="50">
        <v>397</v>
      </c>
      <c r="N68" s="45">
        <f t="shared" si="3"/>
        <v>49.359999999999999</v>
      </c>
    </row>
    <row r="69" ht="20.100000000000001" customHeight="1">
      <c r="A69" s="45">
        <v>19</v>
      </c>
      <c r="B69" s="30"/>
      <c r="C69" s="69" t="s">
        <v>44</v>
      </c>
      <c r="D69" s="61" t="s">
        <v>155</v>
      </c>
      <c r="E69" s="48" t="s">
        <v>81</v>
      </c>
      <c r="F69" s="62" t="s">
        <v>151</v>
      </c>
      <c r="G69" s="50" t="s">
        <v>77</v>
      </c>
      <c r="H69" s="50">
        <v>137</v>
      </c>
      <c r="I69" s="50">
        <v>5</v>
      </c>
      <c r="J69" s="50">
        <v>4.2000000000000002</v>
      </c>
      <c r="K69" s="50" t="s">
        <v>22</v>
      </c>
      <c r="L69" s="52">
        <v>200</v>
      </c>
      <c r="M69" s="50">
        <v>133</v>
      </c>
      <c r="N69" s="45">
        <f t="shared" si="3"/>
        <v>16</v>
      </c>
    </row>
    <row r="70" ht="20.100000000000001" customHeight="1">
      <c r="A70" s="45">
        <v>20</v>
      </c>
      <c r="B70" s="30"/>
      <c r="C70" s="70"/>
      <c r="D70" s="63"/>
      <c r="E70" s="48" t="s">
        <v>81</v>
      </c>
      <c r="F70" s="62" t="s">
        <v>156</v>
      </c>
      <c r="G70" s="50" t="s">
        <v>157</v>
      </c>
      <c r="H70" s="50">
        <v>266</v>
      </c>
      <c r="I70" s="71" t="s">
        <v>158</v>
      </c>
      <c r="J70" s="50">
        <v>1</v>
      </c>
      <c r="K70" s="50" t="s">
        <v>22</v>
      </c>
      <c r="L70" s="52">
        <v>479</v>
      </c>
      <c r="M70" s="50">
        <v>81</v>
      </c>
      <c r="N70" s="45">
        <f t="shared" si="3"/>
        <v>38.32</v>
      </c>
    </row>
    <row r="71" ht="20.100000000000001" customHeight="1">
      <c r="A71" s="45">
        <v>21</v>
      </c>
      <c r="B71" s="30"/>
      <c r="C71" s="70"/>
      <c r="D71" s="63"/>
      <c r="E71" s="48" t="s">
        <v>81</v>
      </c>
      <c r="F71" s="62" t="s">
        <v>156</v>
      </c>
      <c r="G71" s="50" t="s">
        <v>157</v>
      </c>
      <c r="H71" s="50">
        <v>264</v>
      </c>
      <c r="I71" s="71" t="s">
        <v>159</v>
      </c>
      <c r="J71" s="50">
        <v>1.1000000000000001</v>
      </c>
      <c r="K71" s="50" t="s">
        <v>22</v>
      </c>
      <c r="L71" s="52">
        <v>424</v>
      </c>
      <c r="M71" s="50">
        <v>93</v>
      </c>
      <c r="N71" s="45">
        <f t="shared" si="3"/>
        <v>33.920000000000002</v>
      </c>
    </row>
    <row r="72" ht="20.100000000000001" customHeight="1">
      <c r="A72" s="45">
        <v>22</v>
      </c>
      <c r="B72" s="30"/>
      <c r="C72" s="72"/>
      <c r="D72" s="65"/>
      <c r="E72" s="48" t="s">
        <v>81</v>
      </c>
      <c r="F72" s="62" t="s">
        <v>160</v>
      </c>
      <c r="G72" s="50" t="s">
        <v>77</v>
      </c>
      <c r="H72" s="50">
        <v>159</v>
      </c>
      <c r="I72" s="50">
        <v>1</v>
      </c>
      <c r="J72" s="50">
        <v>13</v>
      </c>
      <c r="K72" s="50" t="s">
        <v>22</v>
      </c>
      <c r="L72" s="52">
        <v>444</v>
      </c>
      <c r="M72" s="50">
        <v>150</v>
      </c>
      <c r="N72" s="45">
        <f t="shared" si="3"/>
        <v>35.520000000000003</v>
      </c>
    </row>
    <row r="73" ht="20.100000000000001" customHeight="1">
      <c r="A73" s="45">
        <v>23</v>
      </c>
      <c r="B73" s="30"/>
      <c r="C73" s="69" t="s">
        <v>44</v>
      </c>
      <c r="D73" s="61" t="s">
        <v>161</v>
      </c>
      <c r="E73" s="48" t="s">
        <v>162</v>
      </c>
      <c r="F73" s="28" t="s">
        <v>163</v>
      </c>
      <c r="G73" s="50" t="s">
        <v>21</v>
      </c>
      <c r="H73" s="50">
        <v>34</v>
      </c>
      <c r="I73" s="71" t="s">
        <v>164</v>
      </c>
      <c r="J73" s="50">
        <v>3.8999999999999999</v>
      </c>
      <c r="K73" s="50" t="s">
        <v>165</v>
      </c>
      <c r="L73" s="52">
        <v>786</v>
      </c>
      <c r="M73" s="50">
        <v>155</v>
      </c>
      <c r="N73" s="45">
        <f t="shared" si="3"/>
        <v>62.880000000000003</v>
      </c>
    </row>
    <row r="74" ht="20.100000000000001" customHeight="1">
      <c r="A74" s="45">
        <v>24</v>
      </c>
      <c r="B74" s="30"/>
      <c r="C74" s="70"/>
      <c r="D74" s="63"/>
      <c r="E74" s="48" t="s">
        <v>166</v>
      </c>
      <c r="F74" s="28" t="s">
        <v>163</v>
      </c>
      <c r="G74" s="50" t="s">
        <v>21</v>
      </c>
      <c r="H74" s="50">
        <v>9</v>
      </c>
      <c r="I74" s="71" t="s">
        <v>167</v>
      </c>
      <c r="J74" s="50">
        <v>2.6000000000000001</v>
      </c>
      <c r="K74" s="50" t="s">
        <v>168</v>
      </c>
      <c r="L74" s="52">
        <v>626</v>
      </c>
      <c r="M74" s="50">
        <v>419</v>
      </c>
      <c r="N74" s="45">
        <f t="shared" si="3"/>
        <v>50.079999999999998</v>
      </c>
    </row>
    <row r="75" ht="20.100000000000001" customHeight="1">
      <c r="A75" s="45">
        <v>25</v>
      </c>
      <c r="B75" s="30"/>
      <c r="C75" s="70"/>
      <c r="D75" s="63"/>
      <c r="E75" s="48" t="s">
        <v>169</v>
      </c>
      <c r="F75" s="28" t="s">
        <v>163</v>
      </c>
      <c r="G75" s="50" t="s">
        <v>21</v>
      </c>
      <c r="H75" s="50">
        <v>2</v>
      </c>
      <c r="I75" s="50">
        <v>37</v>
      </c>
      <c r="J75" s="50">
        <v>2</v>
      </c>
      <c r="K75" s="50" t="s">
        <v>165</v>
      </c>
      <c r="L75" s="52">
        <v>811</v>
      </c>
      <c r="M75" s="50">
        <v>135</v>
      </c>
      <c r="N75" s="45">
        <f t="shared" si="3"/>
        <v>64.879999999999995</v>
      </c>
    </row>
    <row r="76" ht="20.100000000000001" customHeight="1">
      <c r="A76" s="45">
        <v>26</v>
      </c>
      <c r="B76" s="30"/>
      <c r="C76" s="70"/>
      <c r="D76" s="63"/>
      <c r="E76" s="48" t="s">
        <v>170</v>
      </c>
      <c r="F76" s="28" t="s">
        <v>163</v>
      </c>
      <c r="G76" s="50" t="s">
        <v>21</v>
      </c>
      <c r="H76" s="50">
        <v>128</v>
      </c>
      <c r="I76" s="71" t="s">
        <v>171</v>
      </c>
      <c r="J76" s="50">
        <v>4.4000000000000004</v>
      </c>
      <c r="K76" s="50" t="s">
        <v>172</v>
      </c>
      <c r="L76" s="52">
        <v>886</v>
      </c>
      <c r="M76" s="50">
        <v>160</v>
      </c>
      <c r="N76" s="45">
        <f t="shared" si="3"/>
        <v>70.879999999999995</v>
      </c>
    </row>
    <row r="77" ht="20.100000000000001" customHeight="1">
      <c r="A77" s="45">
        <v>27</v>
      </c>
      <c r="B77" s="30"/>
      <c r="C77" s="70"/>
      <c r="D77" s="63"/>
      <c r="E77" s="48" t="s">
        <v>173</v>
      </c>
      <c r="F77" s="28" t="s">
        <v>163</v>
      </c>
      <c r="G77" s="50" t="s">
        <v>21</v>
      </c>
      <c r="H77" s="50">
        <v>46</v>
      </c>
      <c r="I77" s="50">
        <v>30</v>
      </c>
      <c r="J77" s="50">
        <v>2.7999999999999998</v>
      </c>
      <c r="K77" s="50" t="s">
        <v>22</v>
      </c>
      <c r="L77" s="52">
        <v>691</v>
      </c>
      <c r="M77" s="50">
        <v>104</v>
      </c>
      <c r="N77" s="45">
        <f t="shared" si="3"/>
        <v>55.280000000000001</v>
      </c>
    </row>
    <row r="78" ht="20.100000000000001" customHeight="1">
      <c r="A78" s="45">
        <v>28</v>
      </c>
      <c r="B78" s="36"/>
      <c r="C78" s="72"/>
      <c r="D78" s="65"/>
      <c r="E78" s="48" t="s">
        <v>166</v>
      </c>
      <c r="F78" s="28" t="s">
        <v>163</v>
      </c>
      <c r="G78" s="50" t="s">
        <v>21</v>
      </c>
      <c r="H78" s="50">
        <v>9</v>
      </c>
      <c r="I78" s="71" t="s">
        <v>174</v>
      </c>
      <c r="J78" s="50">
        <v>2.1000000000000001</v>
      </c>
      <c r="K78" s="50" t="s">
        <v>168</v>
      </c>
      <c r="L78" s="52">
        <v>462</v>
      </c>
      <c r="M78" s="50">
        <v>180</v>
      </c>
      <c r="N78" s="45">
        <f t="shared" si="3"/>
        <v>36.960000000000001</v>
      </c>
    </row>
    <row r="79" ht="15">
      <c r="A79" s="73" t="s">
        <v>175</v>
      </c>
      <c r="B79" s="74"/>
      <c r="C79" s="41"/>
      <c r="D79" s="42"/>
      <c r="E79" s="41"/>
      <c r="F79" s="41"/>
      <c r="G79" s="41"/>
      <c r="H79" s="41"/>
      <c r="I79" s="41"/>
      <c r="J79" s="44">
        <f>SUM(J51:J78)</f>
        <v>159.60000000000002</v>
      </c>
      <c r="K79" s="44"/>
      <c r="L79" s="44">
        <f>SUM(L51:L78)</f>
        <v>11536</v>
      </c>
      <c r="M79" s="44">
        <f>SUM(M51:M78)</f>
        <v>5476</v>
      </c>
      <c r="N79" s="44">
        <f>SUM(N51:N78)</f>
        <v>970.88000000000011</v>
      </c>
    </row>
    <row r="80">
      <c r="A80" s="75"/>
      <c r="B80" s="76"/>
      <c r="C80" s="77" t="s">
        <v>176</v>
      </c>
      <c r="D80" s="78"/>
      <c r="E80" s="78"/>
      <c r="F80" s="79"/>
      <c r="G80" s="75"/>
      <c r="H80" s="80"/>
      <c r="I80" s="76"/>
      <c r="J80" s="81">
        <f>J79+J50</f>
        <v>403</v>
      </c>
      <c r="K80" s="82"/>
      <c r="L80" s="81">
        <f>L79+L50</f>
        <v>44161</v>
      </c>
      <c r="M80" s="81">
        <f>M79+M50</f>
        <v>12279</v>
      </c>
      <c r="N80" s="81">
        <f>N79+N50</f>
        <v>2603.0800000000004</v>
      </c>
    </row>
    <row r="81">
      <c r="A81" s="83"/>
      <c r="B81" s="84"/>
      <c r="C81" s="85"/>
      <c r="D81" s="86"/>
      <c r="E81" s="86"/>
      <c r="F81" s="87"/>
      <c r="G81" s="83"/>
      <c r="H81" s="88"/>
      <c r="I81" s="84"/>
      <c r="J81" s="81"/>
      <c r="K81" s="89"/>
      <c r="L81" s="90"/>
      <c r="M81" s="90"/>
      <c r="N81" s="90"/>
    </row>
    <row r="82" ht="15">
      <c r="A82" s="91"/>
      <c r="B82" s="91" t="s">
        <v>177</v>
      </c>
      <c r="C82" s="91"/>
      <c r="D82" s="91"/>
      <c r="E82" s="91"/>
      <c r="F82" s="91"/>
      <c r="G82" s="91"/>
      <c r="H82" s="91"/>
      <c r="I82" s="91"/>
      <c r="J82" s="91"/>
      <c r="K82" s="91"/>
      <c r="L82" s="91"/>
      <c r="M82" s="91"/>
      <c r="N82" s="91"/>
    </row>
    <row r="83">
      <c r="B83" s="92"/>
    </row>
  </sheetData>
  <mergeCells count="39">
    <mergeCell ref="A1:N1"/>
    <mergeCell ref="A2:A3"/>
    <mergeCell ref="B2:B3"/>
    <mergeCell ref="C2:C3"/>
    <mergeCell ref="D2:D3"/>
    <mergeCell ref="E2:E3"/>
    <mergeCell ref="F2:F3"/>
    <mergeCell ref="G2:G3"/>
    <mergeCell ref="H2:H3"/>
    <mergeCell ref="I2:I3"/>
    <mergeCell ref="J2:J3"/>
    <mergeCell ref="K2:K3"/>
    <mergeCell ref="L2:M2"/>
    <mergeCell ref="N2:N3"/>
    <mergeCell ref="B4:B39"/>
    <mergeCell ref="B40:B49"/>
    <mergeCell ref="A50:B50"/>
    <mergeCell ref="B51:B78"/>
    <mergeCell ref="C51:C57"/>
    <mergeCell ref="D51:D57"/>
    <mergeCell ref="C59:C61"/>
    <mergeCell ref="D59:D61"/>
    <mergeCell ref="C62:C64"/>
    <mergeCell ref="D62:D64"/>
    <mergeCell ref="C66:C68"/>
    <mergeCell ref="D66:D68"/>
    <mergeCell ref="C69:C72"/>
    <mergeCell ref="D69:D72"/>
    <mergeCell ref="C73:C78"/>
    <mergeCell ref="D73:D78"/>
    <mergeCell ref="A79:B79"/>
    <mergeCell ref="A80:B81"/>
    <mergeCell ref="C80:F81"/>
    <mergeCell ref="G80:I81"/>
    <mergeCell ref="J80:J81"/>
    <mergeCell ref="K80:K81"/>
    <mergeCell ref="L80:L81"/>
    <mergeCell ref="M80:M81"/>
    <mergeCell ref="N80:N81"/>
  </mergeCells>
  <printOptions headings="0" gridLines="0"/>
  <pageMargins left="0.51181102362204722" right="0.11811023622047245" top="0.35433070866141736" bottom="0.15748031496062992" header="0.31496062992125984" footer="0.31496062992125984"/>
  <pageSetup paperSize="9" scale="60" fitToWidth="1" fitToHeight="3" pageOrder="downThenOver" orientation="landscape" usePrinterDefaults="1" blackAndWhite="0" draft="0" cellComments="none" useFirstPageNumber="0" errors="displayed" horizontalDpi="600" verticalDpi="600" copies="1"/>
  <headerFooter/>
  <rowBreaks count="1" manualBreakCount="1">
    <brk id="39" man="1" max="1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25" zoomScale="80" workbookViewId="0">
      <selection activeCell="P7" activeCellId="0" sqref="P7"/>
    </sheetView>
  </sheetViews>
  <sheetFormatPr defaultRowHeight="15"/>
  <cols>
    <col customWidth="1" min="1" max="1" width="20.42578125"/>
    <col customWidth="1" min="2" max="2" width="15.28515625"/>
    <col customWidth="1" min="3" max="3" width="28.28515625"/>
    <col customWidth="1" min="4" max="4" width="19.140625"/>
    <col customWidth="1" min="5" max="5" width="22.85546875"/>
    <col customWidth="1" min="10" max="10" width="10"/>
    <col customWidth="1" min="13" max="13" width="12"/>
  </cols>
  <sheetData>
    <row r="1" ht="45" customHeight="1">
      <c r="A1" s="1" t="s">
        <v>178</v>
      </c>
      <c r="B1" s="1"/>
      <c r="C1" s="1"/>
      <c r="D1" s="1"/>
      <c r="E1" s="1"/>
      <c r="F1" s="1"/>
      <c r="G1" s="1"/>
      <c r="H1" s="1"/>
      <c r="I1" s="1"/>
      <c r="J1" s="1"/>
      <c r="K1" s="1"/>
      <c r="L1" s="1"/>
      <c r="M1" s="1"/>
    </row>
    <row r="2" ht="47.25" customHeight="1">
      <c r="A2" s="2" t="s">
        <v>179</v>
      </c>
      <c r="B2" s="2" t="s">
        <v>3</v>
      </c>
      <c r="C2" s="2" t="s">
        <v>180</v>
      </c>
      <c r="D2" s="2" t="s">
        <v>5</v>
      </c>
      <c r="E2" s="2" t="s">
        <v>6</v>
      </c>
      <c r="F2" s="2" t="s">
        <v>7</v>
      </c>
      <c r="G2" s="2" t="s">
        <v>8</v>
      </c>
      <c r="H2" s="2" t="s">
        <v>9</v>
      </c>
      <c r="I2" s="2" t="s">
        <v>10</v>
      </c>
      <c r="J2" s="2" t="s">
        <v>11</v>
      </c>
      <c r="K2" s="2" t="s">
        <v>12</v>
      </c>
      <c r="L2" s="2"/>
      <c r="M2" s="3" t="s">
        <v>181</v>
      </c>
    </row>
    <row r="3" ht="133.5" customHeight="1">
      <c r="A3" s="2"/>
      <c r="B3" s="2"/>
      <c r="C3" s="2"/>
      <c r="D3" s="2"/>
      <c r="E3" s="2"/>
      <c r="F3" s="2"/>
      <c r="G3" s="2"/>
      <c r="H3" s="2"/>
      <c r="I3" s="2"/>
      <c r="J3" s="2"/>
      <c r="K3" s="2" t="s">
        <v>14</v>
      </c>
      <c r="L3" s="2" t="s">
        <v>15</v>
      </c>
      <c r="M3" s="4"/>
    </row>
    <row r="4" ht="25.5" customHeight="1">
      <c r="A4" s="93" t="s">
        <v>118</v>
      </c>
      <c r="B4" s="94" t="s">
        <v>44</v>
      </c>
      <c r="C4" s="95" t="s">
        <v>182</v>
      </c>
      <c r="D4" s="14" t="s">
        <v>120</v>
      </c>
      <c r="E4" s="14" t="s">
        <v>121</v>
      </c>
      <c r="F4" s="14" t="s">
        <v>21</v>
      </c>
      <c r="G4" s="14">
        <v>2</v>
      </c>
      <c r="H4" s="96">
        <v>13.300000000000001</v>
      </c>
      <c r="I4" s="14">
        <v>2.7000000000000002</v>
      </c>
      <c r="J4" s="14" t="s">
        <v>122</v>
      </c>
      <c r="K4" s="14">
        <v>713</v>
      </c>
      <c r="L4" s="14">
        <v>338</v>
      </c>
      <c r="M4" s="97">
        <f t="shared" ref="M4:M11" si="4">SUM(K4*0.08)</f>
        <v>57.039999999999999</v>
      </c>
    </row>
    <row r="5" ht="25.5" customHeight="1">
      <c r="A5" s="98"/>
      <c r="B5" s="99"/>
      <c r="C5" s="100"/>
      <c r="D5" s="14" t="s">
        <v>120</v>
      </c>
      <c r="E5" s="14" t="s">
        <v>121</v>
      </c>
      <c r="F5" s="14" t="s">
        <v>21</v>
      </c>
      <c r="G5" s="14">
        <v>2</v>
      </c>
      <c r="H5" s="96">
        <v>19.300000000000001</v>
      </c>
      <c r="I5" s="14">
        <v>0.59999999999999998</v>
      </c>
      <c r="J5" s="14" t="s">
        <v>122</v>
      </c>
      <c r="K5" s="14">
        <v>135</v>
      </c>
      <c r="L5" s="14">
        <v>63</v>
      </c>
      <c r="M5" s="97">
        <f t="shared" si="4"/>
        <v>10.800000000000001</v>
      </c>
    </row>
    <row r="6" ht="25.5" customHeight="1">
      <c r="A6" s="98"/>
      <c r="B6" s="99"/>
      <c r="C6" s="100"/>
      <c r="D6" s="14" t="s">
        <v>123</v>
      </c>
      <c r="E6" s="14" t="s">
        <v>121</v>
      </c>
      <c r="F6" s="14" t="s">
        <v>21</v>
      </c>
      <c r="G6" s="14">
        <v>37</v>
      </c>
      <c r="H6" s="96">
        <v>8.4000000000000004</v>
      </c>
      <c r="I6" s="96">
        <v>2</v>
      </c>
      <c r="J6" s="14" t="s">
        <v>122</v>
      </c>
      <c r="K6" s="14">
        <v>458</v>
      </c>
      <c r="L6" s="14">
        <v>226</v>
      </c>
      <c r="M6" s="97">
        <f t="shared" si="4"/>
        <v>36.640000000000001</v>
      </c>
    </row>
    <row r="7" ht="25.5" customHeight="1">
      <c r="A7" s="98"/>
      <c r="B7" s="99"/>
      <c r="C7" s="100"/>
      <c r="D7" s="14" t="s">
        <v>124</v>
      </c>
      <c r="E7" s="14" t="s">
        <v>121</v>
      </c>
      <c r="F7" s="14" t="s">
        <v>21</v>
      </c>
      <c r="G7" s="14">
        <v>20</v>
      </c>
      <c r="H7" s="96">
        <v>16.100000000000001</v>
      </c>
      <c r="I7" s="96">
        <v>1</v>
      </c>
      <c r="J7" s="14" t="s">
        <v>125</v>
      </c>
      <c r="K7" s="14">
        <v>164</v>
      </c>
      <c r="L7" s="14">
        <v>63</v>
      </c>
      <c r="M7" s="97">
        <f t="shared" si="4"/>
        <v>13.120000000000001</v>
      </c>
    </row>
    <row r="8" ht="26.25" customHeight="1">
      <c r="A8" s="7" t="s">
        <v>118</v>
      </c>
      <c r="B8" s="6" t="s">
        <v>44</v>
      </c>
      <c r="C8" s="95" t="s">
        <v>130</v>
      </c>
      <c r="D8" s="101" t="s">
        <v>131</v>
      </c>
      <c r="E8" s="102" t="s">
        <v>132</v>
      </c>
      <c r="F8" s="14" t="s">
        <v>21</v>
      </c>
      <c r="G8" s="14">
        <v>93</v>
      </c>
      <c r="H8" s="14">
        <v>2.1000000000000001</v>
      </c>
      <c r="I8" s="14">
        <v>1.6000000000000001</v>
      </c>
      <c r="J8" s="14" t="s">
        <v>22</v>
      </c>
      <c r="K8" s="14">
        <v>650</v>
      </c>
      <c r="L8" s="14">
        <v>290</v>
      </c>
      <c r="M8" s="103">
        <f t="shared" si="4"/>
        <v>52</v>
      </c>
    </row>
    <row r="9" ht="25.5" customHeight="1">
      <c r="A9" s="93" t="s">
        <v>118</v>
      </c>
      <c r="B9" s="94" t="s">
        <v>44</v>
      </c>
      <c r="C9" s="95" t="s">
        <v>133</v>
      </c>
      <c r="D9" s="14" t="s">
        <v>134</v>
      </c>
      <c r="E9" s="102" t="s">
        <v>135</v>
      </c>
      <c r="F9" s="14" t="s">
        <v>77</v>
      </c>
      <c r="G9" s="14">
        <v>345</v>
      </c>
      <c r="H9" s="14">
        <v>12</v>
      </c>
      <c r="I9" s="14">
        <v>6.4000000000000004</v>
      </c>
      <c r="J9" s="14" t="s">
        <v>22</v>
      </c>
      <c r="K9" s="14">
        <v>364</v>
      </c>
      <c r="L9" s="14">
        <v>281</v>
      </c>
      <c r="M9" s="97">
        <f t="shared" si="4"/>
        <v>29.120000000000001</v>
      </c>
    </row>
    <row r="10" ht="25.5" customHeight="1">
      <c r="A10" s="98"/>
      <c r="B10" s="99"/>
      <c r="C10" s="100"/>
      <c r="D10" s="14" t="s">
        <v>136</v>
      </c>
      <c r="E10" s="102" t="s">
        <v>135</v>
      </c>
      <c r="F10" s="14" t="s">
        <v>77</v>
      </c>
      <c r="G10" s="14">
        <v>205</v>
      </c>
      <c r="H10" s="14">
        <v>2</v>
      </c>
      <c r="I10" s="14">
        <v>9.1999999999999993</v>
      </c>
      <c r="J10" s="14" t="s">
        <v>22</v>
      </c>
      <c r="K10" s="14">
        <v>572</v>
      </c>
      <c r="L10" s="14">
        <v>281</v>
      </c>
      <c r="M10" s="97">
        <f t="shared" si="4"/>
        <v>45.759999999999998</v>
      </c>
    </row>
    <row r="11" ht="25.5" customHeight="1">
      <c r="A11" s="104"/>
      <c r="B11" s="105"/>
      <c r="C11" s="100"/>
      <c r="D11" s="14" t="s">
        <v>137</v>
      </c>
      <c r="E11" s="102" t="s">
        <v>135</v>
      </c>
      <c r="F11" s="14" t="s">
        <v>77</v>
      </c>
      <c r="G11" s="14">
        <v>187</v>
      </c>
      <c r="H11" s="14">
        <v>3</v>
      </c>
      <c r="I11" s="14">
        <v>5.5999999999999996</v>
      </c>
      <c r="J11" s="14" t="s">
        <v>22</v>
      </c>
      <c r="K11" s="14">
        <v>347</v>
      </c>
      <c r="L11" s="14">
        <v>65</v>
      </c>
      <c r="M11" s="97">
        <f t="shared" si="4"/>
        <v>27.760000000000002</v>
      </c>
    </row>
    <row r="12" ht="47.25" customHeight="1">
      <c r="A12" s="7" t="s">
        <v>118</v>
      </c>
      <c r="B12" s="6" t="s">
        <v>44</v>
      </c>
      <c r="C12" s="95" t="s">
        <v>183</v>
      </c>
      <c r="D12" s="102" t="s">
        <v>184</v>
      </c>
      <c r="E12" s="102" t="s">
        <v>135</v>
      </c>
      <c r="F12" s="106" t="s">
        <v>21</v>
      </c>
      <c r="G12" s="14">
        <v>86</v>
      </c>
      <c r="H12" s="107" t="s">
        <v>185</v>
      </c>
      <c r="I12" s="14">
        <v>2.2000000000000002</v>
      </c>
      <c r="J12" s="14" t="s">
        <v>22</v>
      </c>
      <c r="K12" s="14">
        <v>695</v>
      </c>
      <c r="L12" s="102">
        <v>330</v>
      </c>
      <c r="M12" s="97">
        <v>55</v>
      </c>
    </row>
    <row r="13" ht="25.5" customHeight="1">
      <c r="A13" s="93" t="s">
        <v>118</v>
      </c>
      <c r="B13" s="94" t="s">
        <v>44</v>
      </c>
      <c r="C13" s="95" t="s">
        <v>186</v>
      </c>
      <c r="D13" s="14" t="s">
        <v>140</v>
      </c>
      <c r="E13" s="14" t="s">
        <v>110</v>
      </c>
      <c r="F13" s="14" t="s">
        <v>77</v>
      </c>
      <c r="G13" s="14">
        <v>64</v>
      </c>
      <c r="H13" s="14">
        <v>11</v>
      </c>
      <c r="I13" s="14">
        <v>8.3000000000000007</v>
      </c>
      <c r="J13" s="14" t="s">
        <v>141</v>
      </c>
      <c r="K13" s="14" t="s">
        <v>142</v>
      </c>
      <c r="L13" s="14">
        <v>174</v>
      </c>
      <c r="M13" s="97">
        <v>14</v>
      </c>
    </row>
    <row r="14" ht="25.5" customHeight="1">
      <c r="A14" s="98"/>
      <c r="B14" s="99"/>
      <c r="C14" s="100"/>
      <c r="D14" s="14" t="s">
        <v>140</v>
      </c>
      <c r="E14" s="14" t="s">
        <v>110</v>
      </c>
      <c r="F14" s="14" t="s">
        <v>77</v>
      </c>
      <c r="G14" s="14">
        <v>64</v>
      </c>
      <c r="H14" s="14">
        <v>12</v>
      </c>
      <c r="I14" s="14">
        <v>9.6999999999999993</v>
      </c>
      <c r="J14" s="14" t="s">
        <v>141</v>
      </c>
      <c r="K14" s="14" t="s">
        <v>143</v>
      </c>
      <c r="L14" s="14">
        <v>190</v>
      </c>
      <c r="M14" s="97">
        <v>15</v>
      </c>
    </row>
    <row r="15" ht="25.5" customHeight="1">
      <c r="A15" s="104"/>
      <c r="B15" s="105"/>
      <c r="C15" s="108"/>
      <c r="D15" s="14" t="s">
        <v>140</v>
      </c>
      <c r="E15" s="14" t="s">
        <v>110</v>
      </c>
      <c r="F15" s="14" t="s">
        <v>77</v>
      </c>
      <c r="G15" s="14">
        <v>64</v>
      </c>
      <c r="H15" s="14">
        <v>13</v>
      </c>
      <c r="I15" s="14">
        <v>12.5</v>
      </c>
      <c r="J15" s="14" t="s">
        <v>141</v>
      </c>
      <c r="K15" s="14" t="s">
        <v>144</v>
      </c>
      <c r="L15" s="14">
        <v>240</v>
      </c>
      <c r="M15" s="97">
        <v>19</v>
      </c>
    </row>
    <row r="16" ht="24" customHeight="1">
      <c r="A16" s="7" t="s">
        <v>118</v>
      </c>
      <c r="B16" s="6" t="s">
        <v>44</v>
      </c>
      <c r="C16" s="109" t="s">
        <v>145</v>
      </c>
      <c r="D16" s="110" t="s">
        <v>146</v>
      </c>
      <c r="E16" s="102" t="s">
        <v>147</v>
      </c>
      <c r="F16" s="14" t="s">
        <v>21</v>
      </c>
      <c r="G16" s="14">
        <v>2</v>
      </c>
      <c r="H16" s="111" t="s">
        <v>148</v>
      </c>
      <c r="I16" s="96">
        <v>0.90000000000000002</v>
      </c>
      <c r="J16" s="14" t="s">
        <v>48</v>
      </c>
      <c r="K16" s="14">
        <v>386</v>
      </c>
      <c r="L16" s="14">
        <v>313</v>
      </c>
      <c r="M16" s="97">
        <f t="shared" ref="M16:M29" si="5">SUM(K16*0.08)</f>
        <v>30.879999999999999</v>
      </c>
    </row>
    <row r="17" ht="25.5" customHeight="1">
      <c r="A17" s="95" t="s">
        <v>118</v>
      </c>
      <c r="B17" s="95" t="s">
        <v>44</v>
      </c>
      <c r="C17" s="95" t="s">
        <v>149</v>
      </c>
      <c r="D17" s="101" t="s">
        <v>150</v>
      </c>
      <c r="E17" s="102" t="s">
        <v>151</v>
      </c>
      <c r="F17" s="14" t="s">
        <v>152</v>
      </c>
      <c r="G17" s="14">
        <v>53</v>
      </c>
      <c r="H17" s="14">
        <v>25</v>
      </c>
      <c r="I17" s="14">
        <v>7.2000000000000002</v>
      </c>
      <c r="J17" s="14" t="s">
        <v>22</v>
      </c>
      <c r="K17" s="14">
        <v>378</v>
      </c>
      <c r="L17" s="102">
        <v>283</v>
      </c>
      <c r="M17" s="97">
        <f t="shared" si="5"/>
        <v>30.240000000000002</v>
      </c>
    </row>
    <row r="18" ht="25.5" customHeight="1">
      <c r="A18" s="100"/>
      <c r="B18" s="100"/>
      <c r="C18" s="100"/>
      <c r="D18" s="101" t="s">
        <v>153</v>
      </c>
      <c r="E18" s="102" t="s">
        <v>151</v>
      </c>
      <c r="F18" s="14" t="s">
        <v>152</v>
      </c>
      <c r="G18" s="14">
        <v>69</v>
      </c>
      <c r="H18" s="14">
        <v>1</v>
      </c>
      <c r="I18" s="14">
        <v>18.100000000000001</v>
      </c>
      <c r="J18" s="14" t="s">
        <v>22</v>
      </c>
      <c r="K18" s="14">
        <v>297</v>
      </c>
      <c r="L18" s="14">
        <v>162</v>
      </c>
      <c r="M18" s="97">
        <f t="shared" si="5"/>
        <v>23.760000000000002</v>
      </c>
    </row>
    <row r="19" ht="25.5" customHeight="1">
      <c r="A19" s="108"/>
      <c r="B19" s="108"/>
      <c r="C19" s="108"/>
      <c r="D19" s="101" t="s">
        <v>154</v>
      </c>
      <c r="E19" s="102" t="s">
        <v>135</v>
      </c>
      <c r="F19" s="14" t="s">
        <v>152</v>
      </c>
      <c r="G19" s="14">
        <v>139</v>
      </c>
      <c r="H19" s="14">
        <v>9</v>
      </c>
      <c r="I19" s="14">
        <v>23.800000000000001</v>
      </c>
      <c r="J19" s="14" t="s">
        <v>22</v>
      </c>
      <c r="K19" s="14">
        <v>617</v>
      </c>
      <c r="L19" s="14">
        <v>397</v>
      </c>
      <c r="M19" s="97">
        <f t="shared" si="5"/>
        <v>49.359999999999999</v>
      </c>
    </row>
    <row r="20" ht="25.5" customHeight="1">
      <c r="A20" s="95" t="s">
        <v>118</v>
      </c>
      <c r="B20" s="112" t="s">
        <v>44</v>
      </c>
      <c r="C20" s="95" t="s">
        <v>155</v>
      </c>
      <c r="D20" s="14" t="s">
        <v>81</v>
      </c>
      <c r="E20" s="102" t="s">
        <v>151</v>
      </c>
      <c r="F20" s="14" t="s">
        <v>77</v>
      </c>
      <c r="G20" s="14">
        <v>137</v>
      </c>
      <c r="H20" s="14">
        <v>5</v>
      </c>
      <c r="I20" s="14">
        <v>4.2000000000000002</v>
      </c>
      <c r="J20" s="14" t="s">
        <v>22</v>
      </c>
      <c r="K20" s="14">
        <v>200</v>
      </c>
      <c r="L20" s="14">
        <v>133</v>
      </c>
      <c r="M20" s="97">
        <f t="shared" si="5"/>
        <v>16</v>
      </c>
    </row>
    <row r="21" ht="25.5" customHeight="1">
      <c r="A21" s="100"/>
      <c r="B21" s="113"/>
      <c r="C21" s="100"/>
      <c r="D21" s="14" t="s">
        <v>81</v>
      </c>
      <c r="E21" s="102" t="s">
        <v>156</v>
      </c>
      <c r="F21" s="14" t="s">
        <v>157</v>
      </c>
      <c r="G21" s="14">
        <v>266</v>
      </c>
      <c r="H21" s="107" t="s">
        <v>158</v>
      </c>
      <c r="I21" s="14">
        <v>1</v>
      </c>
      <c r="J21" s="14" t="s">
        <v>22</v>
      </c>
      <c r="K21" s="14">
        <v>479</v>
      </c>
      <c r="L21" s="14">
        <v>81</v>
      </c>
      <c r="M21" s="97">
        <f t="shared" si="5"/>
        <v>38.32</v>
      </c>
    </row>
    <row r="22" ht="25.5" customHeight="1">
      <c r="A22" s="100"/>
      <c r="B22" s="113"/>
      <c r="C22" s="100"/>
      <c r="D22" s="14" t="s">
        <v>81</v>
      </c>
      <c r="E22" s="102" t="s">
        <v>156</v>
      </c>
      <c r="F22" s="14" t="s">
        <v>157</v>
      </c>
      <c r="G22" s="14">
        <v>264</v>
      </c>
      <c r="H22" s="107" t="s">
        <v>159</v>
      </c>
      <c r="I22" s="14">
        <v>1.1000000000000001</v>
      </c>
      <c r="J22" s="14" t="s">
        <v>22</v>
      </c>
      <c r="K22" s="14">
        <v>424</v>
      </c>
      <c r="L22" s="14">
        <v>93</v>
      </c>
      <c r="M22" s="97">
        <f t="shared" si="5"/>
        <v>33.920000000000002</v>
      </c>
    </row>
    <row r="23" ht="25.5" customHeight="1">
      <c r="A23" s="108"/>
      <c r="B23" s="114"/>
      <c r="C23" s="108"/>
      <c r="D23" s="14" t="s">
        <v>81</v>
      </c>
      <c r="E23" s="102" t="s">
        <v>160</v>
      </c>
      <c r="F23" s="14" t="s">
        <v>77</v>
      </c>
      <c r="G23" s="14">
        <v>159</v>
      </c>
      <c r="H23" s="14">
        <v>1</v>
      </c>
      <c r="I23" s="14">
        <v>13</v>
      </c>
      <c r="J23" s="14" t="s">
        <v>22</v>
      </c>
      <c r="K23" s="14">
        <v>444</v>
      </c>
      <c r="L23" s="14">
        <v>150</v>
      </c>
      <c r="M23" s="97">
        <f t="shared" si="5"/>
        <v>35.520000000000003</v>
      </c>
    </row>
    <row r="24" ht="25.5" customHeight="1">
      <c r="A24" s="95" t="s">
        <v>118</v>
      </c>
      <c r="B24" s="112" t="s">
        <v>44</v>
      </c>
      <c r="C24" s="95" t="s">
        <v>161</v>
      </c>
      <c r="D24" s="14" t="s">
        <v>187</v>
      </c>
      <c r="E24" s="14" t="s">
        <v>188</v>
      </c>
      <c r="F24" s="14" t="s">
        <v>21</v>
      </c>
      <c r="G24" s="14">
        <v>34</v>
      </c>
      <c r="H24" s="107" t="s">
        <v>164</v>
      </c>
      <c r="I24" s="14">
        <v>3.8999999999999999</v>
      </c>
      <c r="J24" s="14" t="s">
        <v>165</v>
      </c>
      <c r="K24" s="14">
        <v>786</v>
      </c>
      <c r="L24" s="14">
        <v>155</v>
      </c>
      <c r="M24" s="97">
        <f t="shared" si="5"/>
        <v>62.880000000000003</v>
      </c>
    </row>
    <row r="25" ht="25.5" customHeight="1">
      <c r="A25" s="100"/>
      <c r="B25" s="113"/>
      <c r="C25" s="100"/>
      <c r="D25" s="14" t="s">
        <v>189</v>
      </c>
      <c r="E25" s="14" t="s">
        <v>188</v>
      </c>
      <c r="F25" s="14" t="s">
        <v>21</v>
      </c>
      <c r="G25" s="14">
        <v>9</v>
      </c>
      <c r="H25" s="107" t="s">
        <v>167</v>
      </c>
      <c r="I25" s="14">
        <v>2.6000000000000001</v>
      </c>
      <c r="J25" s="14" t="s">
        <v>168</v>
      </c>
      <c r="K25" s="14">
        <v>626</v>
      </c>
      <c r="L25" s="14">
        <v>419</v>
      </c>
      <c r="M25" s="97">
        <f t="shared" si="5"/>
        <v>50.079999999999998</v>
      </c>
    </row>
    <row r="26" ht="25.5" customHeight="1">
      <c r="A26" s="100"/>
      <c r="B26" s="113"/>
      <c r="C26" s="100"/>
      <c r="D26" s="14" t="s">
        <v>190</v>
      </c>
      <c r="E26" s="14" t="s">
        <v>188</v>
      </c>
      <c r="F26" s="14" t="s">
        <v>21</v>
      </c>
      <c r="G26" s="14">
        <v>2</v>
      </c>
      <c r="H26" s="14">
        <v>37</v>
      </c>
      <c r="I26" s="14">
        <v>2</v>
      </c>
      <c r="J26" s="14" t="s">
        <v>165</v>
      </c>
      <c r="K26" s="14">
        <v>811</v>
      </c>
      <c r="L26" s="14">
        <v>135</v>
      </c>
      <c r="M26" s="97">
        <f t="shared" si="5"/>
        <v>64.879999999999995</v>
      </c>
    </row>
    <row r="27" ht="25.5" customHeight="1">
      <c r="A27" s="100"/>
      <c r="B27" s="113"/>
      <c r="C27" s="100"/>
      <c r="D27" s="14" t="s">
        <v>191</v>
      </c>
      <c r="E27" s="14" t="s">
        <v>188</v>
      </c>
      <c r="F27" s="14" t="s">
        <v>21</v>
      </c>
      <c r="G27" s="14">
        <v>128</v>
      </c>
      <c r="H27" s="107" t="s">
        <v>171</v>
      </c>
      <c r="I27" s="14">
        <v>4.4000000000000004</v>
      </c>
      <c r="J27" s="14" t="s">
        <v>172</v>
      </c>
      <c r="K27" s="14">
        <v>886</v>
      </c>
      <c r="L27" s="14">
        <v>160</v>
      </c>
      <c r="M27" s="97">
        <f t="shared" si="5"/>
        <v>70.879999999999995</v>
      </c>
    </row>
    <row r="28" ht="25.5" customHeight="1">
      <c r="A28" s="100"/>
      <c r="B28" s="113"/>
      <c r="C28" s="100"/>
      <c r="D28" s="14" t="s">
        <v>192</v>
      </c>
      <c r="E28" s="14" t="s">
        <v>188</v>
      </c>
      <c r="F28" s="14" t="s">
        <v>21</v>
      </c>
      <c r="G28" s="14">
        <v>46</v>
      </c>
      <c r="H28" s="14">
        <v>30</v>
      </c>
      <c r="I28" s="14">
        <v>2.7999999999999998</v>
      </c>
      <c r="J28" s="14" t="s">
        <v>22</v>
      </c>
      <c r="K28" s="14">
        <v>691</v>
      </c>
      <c r="L28" s="14">
        <v>104</v>
      </c>
      <c r="M28" s="97">
        <f t="shared" si="5"/>
        <v>55.280000000000001</v>
      </c>
    </row>
    <row r="29" ht="25.5" customHeight="1">
      <c r="A29" s="108"/>
      <c r="B29" s="114"/>
      <c r="C29" s="108"/>
      <c r="D29" s="14" t="s">
        <v>189</v>
      </c>
      <c r="E29" s="14" t="s">
        <v>188</v>
      </c>
      <c r="F29" s="14" t="s">
        <v>21</v>
      </c>
      <c r="G29" s="14">
        <v>9</v>
      </c>
      <c r="H29" s="107" t="s">
        <v>174</v>
      </c>
      <c r="I29" s="14">
        <v>2.1000000000000001</v>
      </c>
      <c r="J29" s="14" t="s">
        <v>168</v>
      </c>
      <c r="K29" s="14">
        <v>462</v>
      </c>
      <c r="L29" s="14">
        <v>180</v>
      </c>
      <c r="M29" s="97">
        <f t="shared" si="5"/>
        <v>36.960000000000001</v>
      </c>
    </row>
    <row r="30" ht="25.5" customHeight="1">
      <c r="A30" s="108"/>
      <c r="B30" s="114"/>
      <c r="C30" s="115"/>
      <c r="D30" s="110"/>
      <c r="E30" s="116"/>
      <c r="F30" s="110"/>
      <c r="G30" s="110"/>
      <c r="H30" s="110"/>
      <c r="I30" s="110"/>
      <c r="J30" s="117"/>
      <c r="K30" s="14"/>
      <c r="L30" s="14"/>
      <c r="M30" s="97"/>
    </row>
    <row r="31">
      <c r="A31" s="6" t="s">
        <v>193</v>
      </c>
      <c r="B31" s="6"/>
      <c r="C31" s="118"/>
      <c r="D31" s="119"/>
      <c r="E31" s="119"/>
      <c r="F31" s="119"/>
      <c r="G31" s="119"/>
      <c r="H31" s="119"/>
      <c r="I31" s="119"/>
      <c r="J31" s="120"/>
      <c r="K31" s="121">
        <f>SUM(K4:K29)</f>
        <v>11585</v>
      </c>
      <c r="L31" s="121">
        <f>SUM(L4:L29)</f>
        <v>5306</v>
      </c>
      <c r="M31" s="121">
        <f>SUM(M4:M29)</f>
        <v>974.20000000000005</v>
      </c>
    </row>
    <row r="33">
      <c r="A33" s="122" t="s">
        <v>194</v>
      </c>
      <c r="B33" s="122" t="s">
        <v>195</v>
      </c>
    </row>
  </sheetData>
  <mergeCells count="33">
    <mergeCell ref="A31:B31"/>
    <mergeCell ref="C31:J31"/>
    <mergeCell ref="A20:A23"/>
    <mergeCell ref="B20:B23"/>
    <mergeCell ref="C20:C23"/>
    <mergeCell ref="A24:A29"/>
    <mergeCell ref="B24:B29"/>
    <mergeCell ref="C24:C29"/>
    <mergeCell ref="A13:A15"/>
    <mergeCell ref="B13:B15"/>
    <mergeCell ref="C13:C15"/>
    <mergeCell ref="A17:A19"/>
    <mergeCell ref="B17:B19"/>
    <mergeCell ref="C17:C19"/>
    <mergeCell ref="A4:A7"/>
    <mergeCell ref="B4:B7"/>
    <mergeCell ref="C4:C7"/>
    <mergeCell ref="A9:A11"/>
    <mergeCell ref="B9:B11"/>
    <mergeCell ref="C9:C11"/>
    <mergeCell ref="A1:M1"/>
    <mergeCell ref="A2:A3"/>
    <mergeCell ref="B2:B3"/>
    <mergeCell ref="C2:C3"/>
    <mergeCell ref="D2:D3"/>
    <mergeCell ref="E2:E3"/>
    <mergeCell ref="F2:F3"/>
    <mergeCell ref="G2:G3"/>
    <mergeCell ref="H2:H3"/>
    <mergeCell ref="I2:I3"/>
    <mergeCell ref="J2:J3"/>
    <mergeCell ref="K2:L2"/>
    <mergeCell ref="M2:M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0" copies="1"/>
  <headerFooter/>
</worksheet>
</file>

<file path=docProps/app.xml><?xml version="1.0" encoding="utf-8"?>
<Properties xmlns="http://schemas.openxmlformats.org/officeDocument/2006/extended-properties" xmlns:vt="http://schemas.openxmlformats.org/officeDocument/2006/docPropsVTypes">
  <Application>ONLYOFFICE/8.1.3.4</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 Григорович Забара</dc:creator>
  <cp:lastModifiedBy>Anonymous</cp:lastModifiedBy>
  <cp:revision>2</cp:revision>
  <dcterms:created xsi:type="dcterms:W3CDTF">2024-09-04T06:20:32Z</dcterms:created>
  <dcterms:modified xsi:type="dcterms:W3CDTF">2025-08-13T09:54:01Z</dcterms:modified>
</cp:coreProperties>
</file>