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Робочі професії 2024" sheetId="5" r:id="rId1"/>
  </sheets>
  <calcPr calcId="162913"/>
</workbook>
</file>

<file path=xl/calcChain.xml><?xml version="1.0" encoding="utf-8"?>
<calcChain xmlns="http://schemas.openxmlformats.org/spreadsheetml/2006/main">
  <c r="C136" i="5" l="1"/>
  <c r="C31" i="5"/>
  <c r="C40" i="5"/>
  <c r="C161" i="5"/>
  <c r="C146" i="5"/>
  <c r="C108" i="5"/>
  <c r="C103" i="5"/>
  <c r="C85" i="5"/>
  <c r="C80" i="5"/>
  <c r="C69" i="5"/>
  <c r="C54" i="5"/>
  <c r="C48" i="5"/>
  <c r="C21" i="5"/>
  <c r="C12" i="5"/>
  <c r="C183" i="5" l="1"/>
  <c r="C164" i="5"/>
  <c r="C154" i="5"/>
  <c r="C167" i="5" l="1"/>
  <c r="C171" i="5"/>
  <c r="C174" i="5" l="1"/>
  <c r="C180" i="5" l="1"/>
  <c r="C157" i="5" l="1"/>
  <c r="C150" i="5" l="1"/>
  <c r="C177" i="5" l="1"/>
  <c r="C184" i="5" s="1"/>
</calcChain>
</file>

<file path=xl/sharedStrings.xml><?xml version="1.0" encoding="utf-8"?>
<sst xmlns="http://schemas.openxmlformats.org/spreadsheetml/2006/main" count="193" uniqueCount="132">
  <si>
    <t>№ з/п</t>
  </si>
  <si>
    <t>Назва професії</t>
  </si>
  <si>
    <t>Слюсар-сантехнік 5р.</t>
  </si>
  <si>
    <t>Вантажник</t>
  </si>
  <si>
    <t>Всього:</t>
  </si>
  <si>
    <t>Машиніст крана 3р.</t>
  </si>
  <si>
    <t>Стропальник 3р.</t>
  </si>
  <si>
    <t>Токар 5р.</t>
  </si>
  <si>
    <t>Центральні очисні споруди № 1</t>
  </si>
  <si>
    <t>Центральні очисні споруди № 2</t>
  </si>
  <si>
    <t>Електромонтер з ремонту та обслуговування електроустаткування 5р.</t>
  </si>
  <si>
    <t>Підсобний робітник</t>
  </si>
  <si>
    <r>
      <t>Цех каналізаційних насосних станцій</t>
    </r>
    <r>
      <rPr>
        <sz val="12"/>
        <color theme="1"/>
        <rFont val="Times New Roman"/>
        <family val="1"/>
        <charset val="204"/>
      </rPr>
      <t xml:space="preserve"> </t>
    </r>
  </si>
  <si>
    <t>Фрезерувальник 5р.</t>
  </si>
  <si>
    <t>Цех№1з експлуатації та ремонту мереж, насосних станцій водопроводу</t>
  </si>
  <si>
    <r>
      <t>Цех№2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з експлуатації та ремонту мереж, насосних станцій водопроводу</t>
    </r>
  </si>
  <si>
    <t>Електромонтер з ремонту та обслуговування електроустаткування 5 р.</t>
  </si>
  <si>
    <r>
      <t>Цех№3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з експлуатації та ремонту мереж, насосних станцій водопроводу</t>
    </r>
  </si>
  <si>
    <t>Електрогазозварник  6р.</t>
  </si>
  <si>
    <r>
      <t>Цех№4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з експлуатації та ремонту мереж, насосних станцій водопроводу</t>
    </r>
  </si>
  <si>
    <t>Слюсар АВР 5 р.</t>
  </si>
  <si>
    <t>Цех мереж каналізації</t>
  </si>
  <si>
    <t>Ремонтно-будівельний цех</t>
  </si>
  <si>
    <t>Машиніст компресорних установок 6р.</t>
  </si>
  <si>
    <t>Зварник на машинах контактного (пресового) зварювання 5р.</t>
  </si>
  <si>
    <t>Цех з ремонту та технічного обслуговування енергетичного устаткування</t>
  </si>
  <si>
    <t>Служба автотранспорту</t>
  </si>
  <si>
    <t>Контролер технічного стану колісних транспортних засобів (совм.)</t>
  </si>
  <si>
    <t>Вулканізаторник 3р.</t>
  </si>
  <si>
    <t xml:space="preserve">Вантажник </t>
  </si>
  <si>
    <t>Машиніст компресорних установок 2р.</t>
  </si>
  <si>
    <t>Машиніст автовишки та автогідропідіймача 5р.</t>
  </si>
  <si>
    <t>Рихтувальник кузовів 5р.</t>
  </si>
  <si>
    <t xml:space="preserve">Дільниця лабораторного контролю стічної води у каналізаційній мережі </t>
  </si>
  <si>
    <t>Слюсар АВР 4р.</t>
  </si>
  <si>
    <t xml:space="preserve">Дільниця лабораторного контролю питної води </t>
  </si>
  <si>
    <t>ДСО</t>
  </si>
  <si>
    <t>Сторож</t>
  </si>
  <si>
    <t>Загальна кількість вакансій:</t>
  </si>
  <si>
    <t>Штукатур 4 р.</t>
  </si>
  <si>
    <t>Слюсар з рем. та обслуговування  систем вент. і кондиціювання 5р.</t>
  </si>
  <si>
    <t>Дніпровська водопровідна станція № 2</t>
  </si>
  <si>
    <t>Дніпровська водопровідна станція № 1</t>
  </si>
  <si>
    <t>Маляр 5 р.</t>
  </si>
  <si>
    <t>Муляр 4р.</t>
  </si>
  <si>
    <t xml:space="preserve">Машиніст екскаватора одноковшового </t>
  </si>
  <si>
    <t>Електрогазозварник  5 р.</t>
  </si>
  <si>
    <t>Водій навантажувача 4р.(3 по 0.25)</t>
  </si>
  <si>
    <t>ЦЛАВ</t>
  </si>
  <si>
    <t>Робітник з благоустрою</t>
  </si>
  <si>
    <t>Контролер водопровідного господарства (квартирний облік, приватний сектор)</t>
  </si>
  <si>
    <t>РМЦ</t>
  </si>
  <si>
    <t>Моторист (машиніст)</t>
  </si>
  <si>
    <t>Лаборант хімічного аналізу 4р.</t>
  </si>
  <si>
    <t>Різальник на пилах, ножівках та верстатах</t>
  </si>
  <si>
    <t>Вальцювальник (холодноштампувальні роботи)</t>
  </si>
  <si>
    <t>Довбальник</t>
  </si>
  <si>
    <t>Токар – карусельник</t>
  </si>
  <si>
    <t>Маляр 5р.</t>
  </si>
  <si>
    <t>ДЛКСВ ЦОС-1</t>
  </si>
  <si>
    <t>Налагоджувальник технологічного устаткування 6р.</t>
  </si>
  <si>
    <t>Слюсар-ремонтник 5р.</t>
  </si>
  <si>
    <t>Водороздавальник 2р.</t>
  </si>
  <si>
    <t>Слюсар КВП та А 5р.</t>
  </si>
  <si>
    <t>Прибиральник територій (для осіб з інвалідністю)</t>
  </si>
  <si>
    <t>Слюсар-ремонтник 6р.</t>
  </si>
  <si>
    <t>Слюсар КВП та А 6р.</t>
  </si>
  <si>
    <t>Слюсар з обслуговування теплових мереж 4р.</t>
  </si>
  <si>
    <t>Стропальник 5р.</t>
  </si>
  <si>
    <t>Інформаційний центр</t>
  </si>
  <si>
    <t>Електромонтер з ремонту та обслуговування електроустаткування 4р.</t>
  </si>
  <si>
    <t>Оператор на відстійниках 3р.</t>
  </si>
  <si>
    <t>Лаборант хіміко-бактеріологічного аналізу 3р.</t>
  </si>
  <si>
    <t>Фрезерувальник 6р.</t>
  </si>
  <si>
    <t>Контролер водопровідного господарства (для осіб з інвалідністю)</t>
  </si>
  <si>
    <t>Тесляр 4р.</t>
  </si>
  <si>
    <t>Електромонтер з ремонту та обслуговування електроустаткування 4 р.</t>
  </si>
  <si>
    <t>Машиніст насосних установок 2 р.</t>
  </si>
  <si>
    <t xml:space="preserve">Оператор на решітці 2р. </t>
  </si>
  <si>
    <t>Оператор хлораторної установки 3р.</t>
  </si>
  <si>
    <t>Прибиральник територій</t>
  </si>
  <si>
    <t>Слюсар АВР 5р. (устаткування хлорного оброблення води)</t>
  </si>
  <si>
    <t>Коагулянник 4р.</t>
  </si>
  <si>
    <t>Служба забезпечення</t>
  </si>
  <si>
    <t>ФОП</t>
  </si>
  <si>
    <t>Служба реалізації  №1</t>
  </si>
  <si>
    <t>Служба реалізації №2</t>
  </si>
  <si>
    <t>Служба реалізації №3</t>
  </si>
  <si>
    <t>Служба реалізації №4</t>
  </si>
  <si>
    <t>Водій автотранспортних засобів 1клас</t>
  </si>
  <si>
    <t>Водій автотранспортних засобів 2 клас</t>
  </si>
  <si>
    <t>Коагулянник 3р.</t>
  </si>
  <si>
    <t>Прибиральник територій  (мулові майданчики)</t>
  </si>
  <si>
    <t>Слюсар АВР 6 р.</t>
  </si>
  <si>
    <t>Машиніст насосних установок 2р.</t>
  </si>
  <si>
    <t>Електрогазозварник  6 р.</t>
  </si>
  <si>
    <t>Слюсар АВР 4 р.</t>
  </si>
  <si>
    <t>Електрогазозварник 5р.</t>
  </si>
  <si>
    <t>Електромонтер з ремонту та обслуговування електроустаткування 6р.</t>
  </si>
  <si>
    <t>Електрогазозварник 6 р.</t>
  </si>
  <si>
    <r>
      <t>Покрівельник рулонних покрівель та покрівель із штучних матеріалів 5р</t>
    </r>
    <r>
      <rPr>
        <b/>
        <sz val="12"/>
        <color theme="1"/>
        <rFont val="Times New Roman"/>
        <family val="1"/>
        <charset val="204"/>
      </rPr>
      <t>.</t>
    </r>
  </si>
  <si>
    <r>
      <t>Покрівельник рулонних покрівель та покрівель із штучних матеріалів 4р</t>
    </r>
    <r>
      <rPr>
        <b/>
        <sz val="12"/>
        <color theme="1"/>
        <rFont val="Times New Roman"/>
        <family val="1"/>
        <charset val="204"/>
      </rPr>
      <t>.</t>
    </r>
  </si>
  <si>
    <t>Монтажник зовнішніх трубопроводів 6 р.</t>
  </si>
  <si>
    <t>Монтажник зовнішніх трубопроводів 5 р.</t>
  </si>
  <si>
    <t>Монтажник зовнішніх трубопроводів 4 р.</t>
  </si>
  <si>
    <t>Електромонтер з ремонту та обслуговування електроустаткування 6 р.</t>
  </si>
  <si>
    <t>Слюсар з ремонту колісних транспортних засобів 6 р.</t>
  </si>
  <si>
    <t>Слюсар з ремонту колісних транспортних засобів 5 р.</t>
  </si>
  <si>
    <t>Слюсар з ремонту ДБМ та Т 5 р.</t>
  </si>
  <si>
    <t>Слюсар з ремонту ДБМ та Т 3 р.</t>
  </si>
  <si>
    <t>Тракторист 5р.</t>
  </si>
  <si>
    <t>Тракторист 4 р.</t>
  </si>
  <si>
    <t>Тракторист 2р.</t>
  </si>
  <si>
    <t>Слюсар КВПтаА 5 р.</t>
  </si>
  <si>
    <t>Слюсар КВПтаА 6 р.</t>
  </si>
  <si>
    <t>Оператор електронно-обчислювальних та обчислювальних машин 4р.</t>
  </si>
  <si>
    <t>Машиніст крана автомобільного 6 р.</t>
  </si>
  <si>
    <t>Машиніст крана автомобільного 4 р.(2 по 0.25)</t>
  </si>
  <si>
    <t>Вакансії (кількість одиниць)</t>
  </si>
  <si>
    <t>Начальник відділу кадрів</t>
  </si>
  <si>
    <t>Світлана КОТЛЯР</t>
  </si>
  <si>
    <t>ВАКАНСІЇ ПО РОБОЧИМ ПРОФЕСІЯМ станом на 02.10.2024</t>
  </si>
  <si>
    <t>Контролер водопровідного господарства (квартирний облік)                       (Заява ХАРЧЕНКО)</t>
  </si>
  <si>
    <t>Машиніст насосних установок 3 р. (Заява КОЖИНА)</t>
  </si>
  <si>
    <t>Електрогазозварник  5р. (заява АБРАРУТДИНОВ)</t>
  </si>
  <si>
    <t>Прибиральник службових приміщень</t>
  </si>
  <si>
    <t>Слюсар-ремонтник 5р. (заява БОЗЬО)</t>
  </si>
  <si>
    <t>Машиніст бульдозера 5 р.</t>
  </si>
  <si>
    <t>Слюсар - ремонтник 4р.</t>
  </si>
  <si>
    <t>від 14 535.00                 до 15 465.24</t>
  </si>
  <si>
    <t xml:space="preserve"> від 16 021.88          до 30 002.70</t>
  </si>
  <si>
    <t>від 14 584.26                          до 23 125.93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</si>
</sst>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/>
    <xf numFmtId="0" fontId="11" fillId="0" borderId="0" xfId="0" applyFont="1"/>
    <xf numFmtId="4" fontId="7" fillId="0" borderId="2" xfId="0" applyNumberFormat="1" applyFont="1" applyFill="1" applyBorder="1" applyAlignment="1">
      <alignment horizontal="center" vertical="top"/>
    </xf>
    <xf numFmtId="0" fontId="0" fillId="0" borderId="0" xfId="0" applyFill="1"/>
    <xf numFmtId="14" fontId="4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"/>
  <sheetViews>
    <sheetView tabSelected="1" zoomScale="86" zoomScaleNormal="86" workbookViewId="0">
      <selection activeCell="D179" sqref="D179"/>
    </sheetView>
  </sheetViews>
  <sheetFormatPr defaultRowHeight="15.75" x14ac:dyDescent="0.25"/>
  <cols>
    <col min="1" max="1" width="5.42578125" style="8" customWidth="1"/>
    <col min="2" max="2" width="61.85546875" style="8" customWidth="1"/>
    <col min="3" max="3" width="13" style="8" customWidth="1"/>
    <col min="4" max="4" width="15.140625" style="10" customWidth="1"/>
  </cols>
  <sheetData>
    <row r="1" spans="1:4" ht="22.5" customHeight="1" x14ac:dyDescent="0.25">
      <c r="A1" s="24" t="s">
        <v>121</v>
      </c>
      <c r="B1" s="24"/>
      <c r="C1" s="24"/>
      <c r="D1" s="24"/>
    </row>
    <row r="2" spans="1:4" ht="18.75" hidden="1" customHeight="1" x14ac:dyDescent="0.25">
      <c r="B2" s="9"/>
    </row>
    <row r="3" spans="1:4" s="1" customFormat="1" ht="50.45" customHeight="1" x14ac:dyDescent="0.25">
      <c r="A3" s="11" t="s">
        <v>0</v>
      </c>
      <c r="B3" s="11" t="s">
        <v>1</v>
      </c>
      <c r="C3" s="12" t="s">
        <v>118</v>
      </c>
      <c r="D3" s="13" t="s">
        <v>84</v>
      </c>
    </row>
    <row r="4" spans="1:4" ht="26.1" customHeight="1" x14ac:dyDescent="0.25">
      <c r="A4" s="14">
        <v>1</v>
      </c>
      <c r="B4" s="15" t="s">
        <v>42</v>
      </c>
      <c r="C4" s="16"/>
      <c r="D4" s="3"/>
    </row>
    <row r="5" spans="1:4" ht="32.25" customHeight="1" x14ac:dyDescent="0.25">
      <c r="A5" s="14"/>
      <c r="B5" s="2" t="s">
        <v>98</v>
      </c>
      <c r="C5" s="16">
        <v>1</v>
      </c>
      <c r="D5" s="3">
        <v>20495.46</v>
      </c>
    </row>
    <row r="6" spans="1:4" ht="31.9" customHeight="1" x14ac:dyDescent="0.25">
      <c r="A6" s="14"/>
      <c r="B6" s="2" t="s">
        <v>16</v>
      </c>
      <c r="C6" s="16">
        <v>3.5</v>
      </c>
      <c r="D6" s="3">
        <v>17535.330000000002</v>
      </c>
    </row>
    <row r="7" spans="1:4" ht="26.1" customHeight="1" x14ac:dyDescent="0.25">
      <c r="A7" s="14"/>
      <c r="B7" s="2" t="s">
        <v>2</v>
      </c>
      <c r="C7" s="16">
        <v>0.25</v>
      </c>
      <c r="D7" s="3">
        <v>3914.63</v>
      </c>
    </row>
    <row r="8" spans="1:4" ht="26.1" customHeight="1" x14ac:dyDescent="0.25">
      <c r="A8" s="14"/>
      <c r="B8" s="2" t="s">
        <v>3</v>
      </c>
      <c r="C8" s="16">
        <v>1</v>
      </c>
      <c r="D8" s="3">
        <v>10110.450000000001</v>
      </c>
    </row>
    <row r="9" spans="1:4" ht="26.1" customHeight="1" x14ac:dyDescent="0.25">
      <c r="A9" s="14"/>
      <c r="B9" s="2" t="s">
        <v>63</v>
      </c>
      <c r="C9" s="16">
        <v>1</v>
      </c>
      <c r="D9" s="3">
        <v>17535.330000000002</v>
      </c>
    </row>
    <row r="10" spans="1:4" ht="26.1" customHeight="1" x14ac:dyDescent="0.25">
      <c r="A10" s="14"/>
      <c r="B10" s="2" t="s">
        <v>82</v>
      </c>
      <c r="C10" s="16">
        <v>1</v>
      </c>
      <c r="D10" s="3">
        <v>14204.93</v>
      </c>
    </row>
    <row r="11" spans="1:4" ht="26.1" customHeight="1" x14ac:dyDescent="0.25">
      <c r="A11" s="14"/>
      <c r="B11" s="2" t="s">
        <v>64</v>
      </c>
      <c r="C11" s="16">
        <v>1</v>
      </c>
      <c r="D11" s="3">
        <v>8393.7000000000007</v>
      </c>
    </row>
    <row r="12" spans="1:4" ht="19.5" customHeight="1" x14ac:dyDescent="0.25">
      <c r="A12" s="17"/>
      <c r="B12" s="17" t="s">
        <v>4</v>
      </c>
      <c r="C12" s="14">
        <f>C11+C10+C9+C8+C7+C6+C5</f>
        <v>8.75</v>
      </c>
      <c r="D12" s="3"/>
    </row>
    <row r="13" spans="1:4" ht="26.1" customHeight="1" x14ac:dyDescent="0.25">
      <c r="A13" s="14">
        <v>2</v>
      </c>
      <c r="B13" s="15" t="s">
        <v>41</v>
      </c>
      <c r="C13" s="16"/>
      <c r="D13" s="3"/>
    </row>
    <row r="14" spans="1:4" ht="32.25" customHeight="1" x14ac:dyDescent="0.25">
      <c r="A14" s="14"/>
      <c r="B14" s="2" t="s">
        <v>70</v>
      </c>
      <c r="C14" s="16">
        <v>0.5</v>
      </c>
      <c r="D14" s="3">
        <v>7685.81</v>
      </c>
    </row>
    <row r="15" spans="1:4" ht="26.1" customHeight="1" x14ac:dyDescent="0.25">
      <c r="A15" s="14"/>
      <c r="B15" s="2" t="s">
        <v>67</v>
      </c>
      <c r="C15" s="16">
        <v>1</v>
      </c>
      <c r="D15" s="3">
        <v>13727.45</v>
      </c>
    </row>
    <row r="16" spans="1:4" ht="26.1" customHeight="1" x14ac:dyDescent="0.25">
      <c r="A16" s="14"/>
      <c r="B16" s="18" t="s">
        <v>91</v>
      </c>
      <c r="C16" s="16">
        <v>1</v>
      </c>
      <c r="D16" s="3">
        <v>12626.59</v>
      </c>
    </row>
    <row r="17" spans="1:4" ht="26.1" customHeight="1" x14ac:dyDescent="0.25">
      <c r="A17" s="14"/>
      <c r="B17" s="2" t="s">
        <v>3</v>
      </c>
      <c r="C17" s="16">
        <v>0.5</v>
      </c>
      <c r="D17" s="3">
        <v>5055.2299999999996</v>
      </c>
    </row>
    <row r="18" spans="1:4" ht="26.1" customHeight="1" x14ac:dyDescent="0.25">
      <c r="A18" s="14"/>
      <c r="B18" s="2" t="s">
        <v>5</v>
      </c>
      <c r="C18" s="16">
        <v>0.45</v>
      </c>
      <c r="D18" s="3">
        <v>5013.5</v>
      </c>
    </row>
    <row r="19" spans="1:4" ht="26.1" customHeight="1" x14ac:dyDescent="0.25">
      <c r="A19" s="14"/>
      <c r="B19" s="2" t="s">
        <v>6</v>
      </c>
      <c r="C19" s="16">
        <v>0.25</v>
      </c>
      <c r="D19" s="3">
        <v>2785.28</v>
      </c>
    </row>
    <row r="20" spans="1:4" ht="26.1" customHeight="1" x14ac:dyDescent="0.25">
      <c r="A20" s="14"/>
      <c r="B20" s="2" t="s">
        <v>2</v>
      </c>
      <c r="C20" s="16">
        <v>0.25</v>
      </c>
      <c r="D20" s="3">
        <v>3914.63</v>
      </c>
    </row>
    <row r="21" spans="1:4" ht="20.25" customHeight="1" x14ac:dyDescent="0.25">
      <c r="A21" s="14"/>
      <c r="B21" s="17" t="s">
        <v>4</v>
      </c>
      <c r="C21" s="14">
        <f>C20+C19+C18+C17+C16+C15+C14</f>
        <v>3.95</v>
      </c>
      <c r="D21" s="3"/>
    </row>
    <row r="22" spans="1:4" ht="26.1" customHeight="1" x14ac:dyDescent="0.25">
      <c r="A22" s="14">
        <v>3</v>
      </c>
      <c r="B22" s="15" t="s">
        <v>8</v>
      </c>
      <c r="C22" s="16"/>
      <c r="D22" s="3"/>
    </row>
    <row r="23" spans="1:4" ht="26.1" customHeight="1" x14ac:dyDescent="0.25">
      <c r="A23" s="14"/>
      <c r="B23" s="2" t="s">
        <v>128</v>
      </c>
      <c r="C23" s="16">
        <v>1</v>
      </c>
      <c r="D23" s="3">
        <v>14854.91</v>
      </c>
    </row>
    <row r="24" spans="1:4" ht="26.1" customHeight="1" x14ac:dyDescent="0.25">
      <c r="A24" s="14"/>
      <c r="B24" s="2" t="s">
        <v>7</v>
      </c>
      <c r="C24" s="16">
        <v>0.15</v>
      </c>
      <c r="D24" s="3">
        <v>2746.65</v>
      </c>
    </row>
    <row r="25" spans="1:4" ht="26.1" customHeight="1" x14ac:dyDescent="0.25">
      <c r="A25" s="14"/>
      <c r="B25" s="2" t="s">
        <v>80</v>
      </c>
      <c r="C25" s="16">
        <v>1</v>
      </c>
      <c r="D25" s="3">
        <v>8393.7000000000007</v>
      </c>
    </row>
    <row r="26" spans="1:4" ht="30.75" customHeight="1" x14ac:dyDescent="0.25">
      <c r="A26" s="14"/>
      <c r="B26" s="2" t="s">
        <v>76</v>
      </c>
      <c r="C26" s="16">
        <v>3</v>
      </c>
      <c r="D26" s="3">
        <v>15371.6</v>
      </c>
    </row>
    <row r="27" spans="1:4" ht="30.75" customHeight="1" x14ac:dyDescent="0.25">
      <c r="A27" s="14"/>
      <c r="B27" s="2" t="s">
        <v>81</v>
      </c>
      <c r="C27" s="16">
        <v>1</v>
      </c>
      <c r="D27" s="3">
        <v>19636.98</v>
      </c>
    </row>
    <row r="28" spans="1:4" ht="30.75" customHeight="1" x14ac:dyDescent="0.25">
      <c r="A28" s="14"/>
      <c r="B28" s="2" t="s">
        <v>66</v>
      </c>
      <c r="C28" s="16">
        <v>1</v>
      </c>
      <c r="D28" s="3">
        <v>20495.47</v>
      </c>
    </row>
    <row r="29" spans="1:4" ht="30.75" customHeight="1" x14ac:dyDescent="0.25">
      <c r="A29" s="14"/>
      <c r="B29" s="2" t="s">
        <v>71</v>
      </c>
      <c r="C29" s="16">
        <v>1</v>
      </c>
      <c r="D29" s="3">
        <v>12626.59</v>
      </c>
    </row>
    <row r="30" spans="1:4" ht="30.75" customHeight="1" x14ac:dyDescent="0.25">
      <c r="A30" s="14"/>
      <c r="B30" s="2" t="s">
        <v>79</v>
      </c>
      <c r="C30" s="16">
        <v>1</v>
      </c>
      <c r="D30" s="3">
        <v>14139.92</v>
      </c>
    </row>
    <row r="31" spans="1:4" ht="20.25" customHeight="1" x14ac:dyDescent="0.25">
      <c r="A31" s="14"/>
      <c r="B31" s="17" t="s">
        <v>4</v>
      </c>
      <c r="C31" s="14">
        <f>C23+C30+C29+C28+C27+C26+C25+C24</f>
        <v>9.15</v>
      </c>
      <c r="D31" s="3"/>
    </row>
    <row r="32" spans="1:4" ht="26.1" customHeight="1" x14ac:dyDescent="0.25">
      <c r="A32" s="14">
        <v>4</v>
      </c>
      <c r="B32" s="15" t="s">
        <v>9</v>
      </c>
      <c r="C32" s="16"/>
      <c r="D32" s="3"/>
    </row>
    <row r="33" spans="1:4" ht="26.1" customHeight="1" x14ac:dyDescent="0.25">
      <c r="A33" s="14"/>
      <c r="B33" s="2" t="s">
        <v>11</v>
      </c>
      <c r="C33" s="16">
        <v>0.5</v>
      </c>
      <c r="D33" s="3">
        <v>4196.8500000000004</v>
      </c>
    </row>
    <row r="34" spans="1:4" ht="26.1" customHeight="1" x14ac:dyDescent="0.25">
      <c r="A34" s="14"/>
      <c r="B34" s="2" t="s">
        <v>3</v>
      </c>
      <c r="C34" s="16">
        <v>0.5</v>
      </c>
      <c r="D34" s="3">
        <v>5055.2299999999996</v>
      </c>
    </row>
    <row r="35" spans="1:4" ht="26.1" customHeight="1" x14ac:dyDescent="0.25">
      <c r="A35" s="14"/>
      <c r="B35" s="2" t="s">
        <v>2</v>
      </c>
      <c r="C35" s="16">
        <v>1</v>
      </c>
      <c r="D35" s="3">
        <v>15658.52</v>
      </c>
    </row>
    <row r="36" spans="1:4" ht="26.1" customHeight="1" x14ac:dyDescent="0.25">
      <c r="A36" s="14"/>
      <c r="B36" s="2" t="s">
        <v>61</v>
      </c>
      <c r="C36" s="16">
        <v>1</v>
      </c>
      <c r="D36" s="3">
        <v>17958.98</v>
      </c>
    </row>
    <row r="37" spans="1:4" ht="31.5" x14ac:dyDescent="0.25">
      <c r="A37" s="14"/>
      <c r="B37" s="2" t="s">
        <v>98</v>
      </c>
      <c r="C37" s="16">
        <v>1</v>
      </c>
      <c r="D37" s="3">
        <v>22476.12</v>
      </c>
    </row>
    <row r="38" spans="1:4" ht="31.5" x14ac:dyDescent="0.25">
      <c r="A38" s="14"/>
      <c r="B38" s="2" t="s">
        <v>10</v>
      </c>
      <c r="C38" s="16">
        <v>1</v>
      </c>
      <c r="D38" s="3">
        <v>17535.330000000002</v>
      </c>
    </row>
    <row r="39" spans="1:4" ht="26.1" customHeight="1" x14ac:dyDescent="0.25">
      <c r="A39" s="14"/>
      <c r="B39" s="18" t="s">
        <v>92</v>
      </c>
      <c r="C39" s="16">
        <v>1</v>
      </c>
      <c r="D39" s="3">
        <v>10161.41</v>
      </c>
    </row>
    <row r="40" spans="1:4" ht="18.75" customHeight="1" x14ac:dyDescent="0.25">
      <c r="A40" s="14"/>
      <c r="B40" s="17" t="s">
        <v>4</v>
      </c>
      <c r="C40" s="14">
        <f>C39+C38+C37+C36+C35+C34+C33</f>
        <v>6</v>
      </c>
      <c r="D40" s="3"/>
    </row>
    <row r="41" spans="1:4" ht="33" customHeight="1" x14ac:dyDescent="0.25">
      <c r="A41" s="14">
        <v>5</v>
      </c>
      <c r="B41" s="15" t="s">
        <v>14</v>
      </c>
      <c r="C41" s="16"/>
      <c r="D41" s="3"/>
    </row>
    <row r="42" spans="1:4" ht="31.5" customHeight="1" x14ac:dyDescent="0.25">
      <c r="A42" s="14"/>
      <c r="B42" s="2" t="s">
        <v>93</v>
      </c>
      <c r="C42" s="16">
        <v>4</v>
      </c>
      <c r="D42" s="3">
        <v>20495.47</v>
      </c>
    </row>
    <row r="43" spans="1:4" ht="31.5" customHeight="1" x14ac:dyDescent="0.25">
      <c r="A43" s="14"/>
      <c r="B43" s="2" t="s">
        <v>20</v>
      </c>
      <c r="C43" s="16">
        <v>5</v>
      </c>
      <c r="D43" s="3">
        <v>17535.330000000002</v>
      </c>
    </row>
    <row r="44" spans="1:4" ht="20.25" customHeight="1" x14ac:dyDescent="0.25">
      <c r="A44" s="14"/>
      <c r="B44" s="2" t="s">
        <v>94</v>
      </c>
      <c r="C44" s="16">
        <v>2</v>
      </c>
      <c r="D44" s="3">
        <v>10980.75</v>
      </c>
    </row>
    <row r="45" spans="1:4" ht="26.1" customHeight="1" x14ac:dyDescent="0.25">
      <c r="A45" s="14"/>
      <c r="B45" s="2" t="s">
        <v>5</v>
      </c>
      <c r="C45" s="16">
        <v>0.25</v>
      </c>
      <c r="D45" s="3">
        <v>2785.28</v>
      </c>
    </row>
    <row r="46" spans="1:4" ht="26.1" customHeight="1" x14ac:dyDescent="0.25">
      <c r="A46" s="14"/>
      <c r="B46" s="2" t="s">
        <v>6</v>
      </c>
      <c r="C46" s="16">
        <v>0.15</v>
      </c>
      <c r="D46" s="3">
        <v>1671.17</v>
      </c>
    </row>
    <row r="47" spans="1:4" ht="26.1" customHeight="1" x14ac:dyDescent="0.25">
      <c r="A47" s="14"/>
      <c r="B47" s="2" t="s">
        <v>80</v>
      </c>
      <c r="C47" s="16">
        <v>1</v>
      </c>
      <c r="D47" s="3">
        <v>8393.7000000000007</v>
      </c>
    </row>
    <row r="48" spans="1:4" ht="20.25" customHeight="1" x14ac:dyDescent="0.25">
      <c r="A48" s="14"/>
      <c r="B48" s="17" t="s">
        <v>4</v>
      </c>
      <c r="C48" s="14">
        <f>C47+C46+C45+C44+C42+C43</f>
        <v>12.4</v>
      </c>
      <c r="D48" s="3"/>
    </row>
    <row r="49" spans="1:4" ht="30.75" customHeight="1" x14ac:dyDescent="0.25">
      <c r="A49" s="14">
        <v>6</v>
      </c>
      <c r="B49" s="15" t="s">
        <v>15</v>
      </c>
      <c r="C49" s="16"/>
      <c r="D49" s="3"/>
    </row>
    <row r="50" spans="1:4" ht="32.25" customHeight="1" x14ac:dyDescent="0.25">
      <c r="A50" s="14"/>
      <c r="B50" s="2" t="s">
        <v>93</v>
      </c>
      <c r="C50" s="16">
        <v>4</v>
      </c>
      <c r="D50" s="3">
        <v>20495.47</v>
      </c>
    </row>
    <row r="51" spans="1:4" ht="32.25" customHeight="1" x14ac:dyDescent="0.25">
      <c r="A51" s="14"/>
      <c r="B51" s="2" t="s">
        <v>20</v>
      </c>
      <c r="C51" s="16">
        <v>10</v>
      </c>
      <c r="D51" s="3">
        <v>17535.330000000002</v>
      </c>
    </row>
    <row r="52" spans="1:4" ht="26.1" customHeight="1" x14ac:dyDescent="0.25">
      <c r="A52" s="14"/>
      <c r="B52" s="2" t="s">
        <v>95</v>
      </c>
      <c r="C52" s="16">
        <v>4</v>
      </c>
      <c r="D52" s="3">
        <v>22045.54</v>
      </c>
    </row>
    <row r="53" spans="1:4" ht="26.1" customHeight="1" x14ac:dyDescent="0.25">
      <c r="A53" s="14"/>
      <c r="B53" s="2" t="s">
        <v>46</v>
      </c>
      <c r="C53" s="16">
        <v>2</v>
      </c>
      <c r="D53" s="3">
        <v>18201.82</v>
      </c>
    </row>
    <row r="54" spans="1:4" ht="20.25" customHeight="1" x14ac:dyDescent="0.25">
      <c r="A54" s="14"/>
      <c r="B54" s="17" t="s">
        <v>4</v>
      </c>
      <c r="C54" s="14">
        <f>C53+C52+C50+C51</f>
        <v>20</v>
      </c>
      <c r="D54" s="3"/>
    </row>
    <row r="55" spans="1:4" ht="32.25" customHeight="1" x14ac:dyDescent="0.25">
      <c r="A55" s="14">
        <v>7</v>
      </c>
      <c r="B55" s="15" t="s">
        <v>17</v>
      </c>
      <c r="C55" s="16"/>
      <c r="D55" s="3"/>
    </row>
    <row r="56" spans="1:4" ht="26.1" customHeight="1" x14ac:dyDescent="0.25">
      <c r="A56" s="14"/>
      <c r="B56" s="2" t="s">
        <v>93</v>
      </c>
      <c r="C56" s="16">
        <v>1</v>
      </c>
      <c r="D56" s="3">
        <v>20495.47</v>
      </c>
    </row>
    <row r="57" spans="1:4" ht="26.1" customHeight="1" x14ac:dyDescent="0.25">
      <c r="A57" s="14"/>
      <c r="B57" s="2" t="s">
        <v>20</v>
      </c>
      <c r="C57" s="16">
        <v>7</v>
      </c>
      <c r="D57" s="3">
        <v>17535.330000000002</v>
      </c>
    </row>
    <row r="58" spans="1:4" ht="26.1" customHeight="1" x14ac:dyDescent="0.25">
      <c r="A58" s="14"/>
      <c r="B58" s="2" t="s">
        <v>96</v>
      </c>
      <c r="C58" s="16">
        <v>1</v>
      </c>
      <c r="D58" s="3">
        <v>15371.6</v>
      </c>
    </row>
    <row r="59" spans="1:4" ht="26.1" customHeight="1" x14ac:dyDescent="0.25">
      <c r="A59" s="14"/>
      <c r="B59" s="2" t="s">
        <v>18</v>
      </c>
      <c r="C59" s="16">
        <v>4</v>
      </c>
      <c r="D59" s="3">
        <v>22045.54</v>
      </c>
    </row>
    <row r="60" spans="1:4" ht="26.1" customHeight="1" x14ac:dyDescent="0.25">
      <c r="A60" s="14"/>
      <c r="B60" s="2" t="s">
        <v>80</v>
      </c>
      <c r="C60" s="16">
        <v>1</v>
      </c>
      <c r="D60" s="3">
        <v>8393.7000000000007</v>
      </c>
    </row>
    <row r="61" spans="1:4" ht="21" customHeight="1" x14ac:dyDescent="0.25">
      <c r="A61" s="14"/>
      <c r="B61" s="17" t="s">
        <v>4</v>
      </c>
      <c r="C61" s="14">
        <v>14</v>
      </c>
      <c r="D61" s="3"/>
    </row>
    <row r="62" spans="1:4" ht="30.75" customHeight="1" x14ac:dyDescent="0.25">
      <c r="A62" s="14">
        <v>8</v>
      </c>
      <c r="B62" s="15" t="s">
        <v>19</v>
      </c>
      <c r="C62" s="16"/>
      <c r="D62" s="3"/>
    </row>
    <row r="63" spans="1:4" ht="20.25" customHeight="1" x14ac:dyDescent="0.25">
      <c r="A63" s="14"/>
      <c r="B63" s="2" t="s">
        <v>93</v>
      </c>
      <c r="C63" s="16">
        <v>4</v>
      </c>
      <c r="D63" s="3">
        <v>20495.47</v>
      </c>
    </row>
    <row r="64" spans="1:4" ht="19.5" customHeight="1" x14ac:dyDescent="0.25">
      <c r="A64" s="14"/>
      <c r="B64" s="2" t="s">
        <v>20</v>
      </c>
      <c r="C64" s="16">
        <v>11</v>
      </c>
      <c r="D64" s="3">
        <v>17535.330000000002</v>
      </c>
    </row>
    <row r="65" spans="1:4" ht="30.75" customHeight="1" x14ac:dyDescent="0.25">
      <c r="A65" s="14"/>
      <c r="B65" s="2" t="s">
        <v>16</v>
      </c>
      <c r="C65" s="16">
        <v>1</v>
      </c>
      <c r="D65" s="3">
        <v>16945.91</v>
      </c>
    </row>
    <row r="66" spans="1:4" ht="26.1" customHeight="1" x14ac:dyDescent="0.25">
      <c r="A66" s="14"/>
      <c r="B66" s="2" t="s">
        <v>18</v>
      </c>
      <c r="C66" s="16">
        <v>5</v>
      </c>
      <c r="D66" s="3">
        <v>22045.54</v>
      </c>
    </row>
    <row r="67" spans="1:4" ht="26.1" customHeight="1" x14ac:dyDescent="0.25">
      <c r="A67" s="14"/>
      <c r="B67" s="2" t="s">
        <v>97</v>
      </c>
      <c r="C67" s="16">
        <v>1</v>
      </c>
      <c r="D67" s="3">
        <v>18201.82</v>
      </c>
    </row>
    <row r="68" spans="1:4" ht="26.1" customHeight="1" x14ac:dyDescent="0.25">
      <c r="A68" s="14"/>
      <c r="B68" s="2" t="s">
        <v>62</v>
      </c>
      <c r="C68" s="16">
        <v>7</v>
      </c>
      <c r="D68" s="3">
        <v>12355.96</v>
      </c>
    </row>
    <row r="69" spans="1:4" ht="19.5" customHeight="1" x14ac:dyDescent="0.25">
      <c r="A69" s="14"/>
      <c r="B69" s="17" t="s">
        <v>4</v>
      </c>
      <c r="C69" s="14">
        <f>C68+C67+C66+C65+C64+C63</f>
        <v>29</v>
      </c>
      <c r="D69" s="3"/>
    </row>
    <row r="70" spans="1:4" ht="26.1" customHeight="1" x14ac:dyDescent="0.25">
      <c r="A70" s="14">
        <v>9</v>
      </c>
      <c r="B70" s="15" t="s">
        <v>12</v>
      </c>
      <c r="C70" s="16"/>
      <c r="D70" s="3"/>
    </row>
    <row r="71" spans="1:4" ht="31.5" x14ac:dyDescent="0.25">
      <c r="A71" s="14"/>
      <c r="B71" s="2" t="s">
        <v>105</v>
      </c>
      <c r="C71" s="16">
        <v>1</v>
      </c>
      <c r="D71" s="4">
        <v>22951.88</v>
      </c>
    </row>
    <row r="72" spans="1:4" ht="31.5" x14ac:dyDescent="0.25">
      <c r="A72" s="14"/>
      <c r="B72" s="2" t="s">
        <v>16</v>
      </c>
      <c r="C72" s="16">
        <v>6.25</v>
      </c>
      <c r="D72" s="3">
        <v>17535.330000000002</v>
      </c>
    </row>
    <row r="73" spans="1:4" ht="26.1" customHeight="1" x14ac:dyDescent="0.25">
      <c r="A73" s="14"/>
      <c r="B73" s="2" t="s">
        <v>13</v>
      </c>
      <c r="C73" s="16">
        <v>0.25</v>
      </c>
      <c r="D73" s="3">
        <v>4039.2</v>
      </c>
    </row>
    <row r="74" spans="1:4" x14ac:dyDescent="0.25">
      <c r="A74" s="14"/>
      <c r="B74" s="2" t="s">
        <v>124</v>
      </c>
      <c r="C74" s="16">
        <v>1</v>
      </c>
      <c r="D74" s="3">
        <v>20940.060000000001</v>
      </c>
    </row>
    <row r="75" spans="1:4" ht="26.1" customHeight="1" x14ac:dyDescent="0.25">
      <c r="A75" s="14"/>
      <c r="B75" s="2" t="s">
        <v>78</v>
      </c>
      <c r="C75" s="16">
        <v>1</v>
      </c>
      <c r="D75" s="3">
        <v>10990.54</v>
      </c>
    </row>
    <row r="76" spans="1:4" ht="26.1" customHeight="1" x14ac:dyDescent="0.25">
      <c r="A76" s="14"/>
      <c r="B76" s="2" t="s">
        <v>49</v>
      </c>
      <c r="C76" s="16">
        <v>2.25</v>
      </c>
      <c r="D76" s="3">
        <v>10407.84</v>
      </c>
    </row>
    <row r="77" spans="1:4" ht="26.1" customHeight="1" x14ac:dyDescent="0.25">
      <c r="A77" s="14"/>
      <c r="B77" s="2" t="s">
        <v>123</v>
      </c>
      <c r="C77" s="16">
        <v>1</v>
      </c>
      <c r="D77" s="4">
        <v>12626.59</v>
      </c>
    </row>
    <row r="78" spans="1:4" ht="26.1" customHeight="1" x14ac:dyDescent="0.25">
      <c r="A78" s="14"/>
      <c r="B78" s="2" t="s">
        <v>77</v>
      </c>
      <c r="C78" s="16">
        <v>2</v>
      </c>
      <c r="D78" s="3">
        <v>13796.78</v>
      </c>
    </row>
    <row r="79" spans="1:4" ht="26.1" customHeight="1" x14ac:dyDescent="0.25">
      <c r="A79" s="14"/>
      <c r="B79" s="2" t="s">
        <v>126</v>
      </c>
      <c r="C79" s="16">
        <v>3</v>
      </c>
      <c r="D79" s="3">
        <v>17535.330000000002</v>
      </c>
    </row>
    <row r="80" spans="1:4" ht="21" customHeight="1" x14ac:dyDescent="0.25">
      <c r="A80" s="14"/>
      <c r="B80" s="17" t="s">
        <v>4</v>
      </c>
      <c r="C80" s="14">
        <f>C79+C78+C77+C76+C75+C74+C73+C72+C71</f>
        <v>17.75</v>
      </c>
      <c r="D80" s="3"/>
    </row>
    <row r="81" spans="1:4" ht="26.1" customHeight="1" x14ac:dyDescent="0.25">
      <c r="A81" s="14">
        <v>10</v>
      </c>
      <c r="B81" s="15" t="s">
        <v>21</v>
      </c>
      <c r="C81" s="14"/>
      <c r="D81" s="3"/>
    </row>
    <row r="82" spans="1:4" x14ac:dyDescent="0.25">
      <c r="A82" s="14"/>
      <c r="B82" s="2" t="s">
        <v>93</v>
      </c>
      <c r="C82" s="16">
        <v>1</v>
      </c>
      <c r="D82" s="4">
        <v>21184.39</v>
      </c>
    </row>
    <row r="83" spans="1:4" x14ac:dyDescent="0.25">
      <c r="A83" s="14"/>
      <c r="B83" s="2" t="s">
        <v>20</v>
      </c>
      <c r="C83" s="16">
        <v>9</v>
      </c>
      <c r="D83" s="3">
        <v>18124.759999999998</v>
      </c>
    </row>
    <row r="84" spans="1:4" x14ac:dyDescent="0.25">
      <c r="A84" s="14"/>
      <c r="B84" s="2" t="s">
        <v>96</v>
      </c>
      <c r="C84" s="16">
        <v>10</v>
      </c>
      <c r="D84" s="3">
        <v>15888.29</v>
      </c>
    </row>
    <row r="85" spans="1:4" ht="18.75" customHeight="1" x14ac:dyDescent="0.25">
      <c r="A85" s="14"/>
      <c r="B85" s="17" t="s">
        <v>4</v>
      </c>
      <c r="C85" s="14">
        <f>C84+C83+C82</f>
        <v>20</v>
      </c>
      <c r="D85" s="3"/>
    </row>
    <row r="86" spans="1:4" ht="26.1" customHeight="1" x14ac:dyDescent="0.25">
      <c r="A86" s="14">
        <v>11</v>
      </c>
      <c r="B86" s="15" t="s">
        <v>22</v>
      </c>
      <c r="C86" s="14"/>
      <c r="D86" s="3"/>
    </row>
    <row r="87" spans="1:4" ht="35.25" customHeight="1" x14ac:dyDescent="0.25">
      <c r="A87" s="14"/>
      <c r="B87" s="2" t="s">
        <v>99</v>
      </c>
      <c r="C87" s="16">
        <v>1</v>
      </c>
      <c r="D87" s="3">
        <v>21356.62</v>
      </c>
    </row>
    <row r="88" spans="1:4" ht="35.25" customHeight="1" x14ac:dyDescent="0.25">
      <c r="A88" s="14"/>
      <c r="B88" s="2" t="s">
        <v>97</v>
      </c>
      <c r="C88" s="16">
        <v>1</v>
      </c>
      <c r="D88" s="3">
        <v>18272.11</v>
      </c>
    </row>
    <row r="89" spans="1:4" ht="24.75" customHeight="1" x14ac:dyDescent="0.25">
      <c r="A89" s="14"/>
      <c r="B89" s="2" t="s">
        <v>65</v>
      </c>
      <c r="C89" s="16">
        <v>1</v>
      </c>
      <c r="D89" s="3">
        <v>19806.54</v>
      </c>
    </row>
    <row r="90" spans="1:4" ht="31.5" customHeight="1" x14ac:dyDescent="0.25">
      <c r="A90" s="14"/>
      <c r="B90" s="2" t="s">
        <v>100</v>
      </c>
      <c r="C90" s="16">
        <v>2</v>
      </c>
      <c r="D90" s="3">
        <v>17977.39</v>
      </c>
    </row>
    <row r="91" spans="1:4" ht="31.5" customHeight="1" x14ac:dyDescent="0.25">
      <c r="A91" s="14"/>
      <c r="B91" s="2" t="s">
        <v>101</v>
      </c>
      <c r="C91" s="16">
        <v>1</v>
      </c>
      <c r="D91" s="3">
        <v>15759.12</v>
      </c>
    </row>
    <row r="92" spans="1:4" x14ac:dyDescent="0.25">
      <c r="A92" s="14"/>
      <c r="B92" s="2" t="s">
        <v>102</v>
      </c>
      <c r="C92" s="16">
        <v>1</v>
      </c>
      <c r="D92" s="3">
        <v>22906.7</v>
      </c>
    </row>
    <row r="93" spans="1:4" x14ac:dyDescent="0.25">
      <c r="A93" s="14"/>
      <c r="B93" s="2" t="s">
        <v>103</v>
      </c>
      <c r="C93" s="16">
        <v>2</v>
      </c>
      <c r="D93" s="3">
        <v>19598.310000000001</v>
      </c>
    </row>
    <row r="94" spans="1:4" x14ac:dyDescent="0.25">
      <c r="A94" s="14"/>
      <c r="B94" s="2" t="s">
        <v>104</v>
      </c>
      <c r="C94" s="16">
        <v>2</v>
      </c>
      <c r="D94" s="3">
        <v>17180.02</v>
      </c>
    </row>
    <row r="95" spans="1:4" ht="26.1" customHeight="1" x14ac:dyDescent="0.25">
      <c r="A95" s="14"/>
      <c r="B95" s="2" t="s">
        <v>3</v>
      </c>
      <c r="C95" s="16">
        <v>0.25</v>
      </c>
      <c r="D95" s="3">
        <v>2527.61</v>
      </c>
    </row>
    <row r="96" spans="1:4" ht="26.1" customHeight="1" x14ac:dyDescent="0.25">
      <c r="A96" s="14"/>
      <c r="B96" s="2" t="s">
        <v>23</v>
      </c>
      <c r="C96" s="16">
        <v>0.5</v>
      </c>
      <c r="D96" s="3">
        <v>5037.75</v>
      </c>
    </row>
    <row r="97" spans="1:4" ht="26.1" customHeight="1" x14ac:dyDescent="0.25">
      <c r="A97" s="14"/>
      <c r="B97" s="2" t="s">
        <v>39</v>
      </c>
      <c r="C97" s="16">
        <v>2</v>
      </c>
      <c r="D97" s="3">
        <v>14854.91</v>
      </c>
    </row>
    <row r="98" spans="1:4" ht="31.5" customHeight="1" x14ac:dyDescent="0.25">
      <c r="A98" s="14"/>
      <c r="B98" s="2" t="s">
        <v>24</v>
      </c>
      <c r="C98" s="16">
        <v>1</v>
      </c>
      <c r="D98" s="3">
        <v>17535.330000000002</v>
      </c>
    </row>
    <row r="99" spans="1:4" ht="26.1" customHeight="1" x14ac:dyDescent="0.25">
      <c r="A99" s="14"/>
      <c r="B99" s="2" t="s">
        <v>6</v>
      </c>
      <c r="C99" s="16">
        <v>0.75</v>
      </c>
      <c r="D99" s="3">
        <v>2785.25</v>
      </c>
    </row>
    <row r="100" spans="1:4" ht="26.1" customHeight="1" x14ac:dyDescent="0.25">
      <c r="A100" s="14"/>
      <c r="B100" s="2" t="s">
        <v>44</v>
      </c>
      <c r="C100" s="16">
        <v>0.5</v>
      </c>
      <c r="D100" s="3">
        <v>7427.46</v>
      </c>
    </row>
    <row r="101" spans="1:4" ht="20.25" customHeight="1" x14ac:dyDescent="0.25">
      <c r="A101" s="14"/>
      <c r="B101" s="2" t="s">
        <v>75</v>
      </c>
      <c r="C101" s="16">
        <v>1</v>
      </c>
      <c r="D101" s="3">
        <v>13727.45</v>
      </c>
    </row>
    <row r="102" spans="1:4" ht="18.75" customHeight="1" x14ac:dyDescent="0.25">
      <c r="A102" s="14"/>
      <c r="B102" s="2" t="s">
        <v>58</v>
      </c>
      <c r="C102" s="16">
        <v>1</v>
      </c>
      <c r="D102" s="3">
        <v>17535.330000000002</v>
      </c>
    </row>
    <row r="103" spans="1:4" ht="17.25" customHeight="1" x14ac:dyDescent="0.25">
      <c r="A103" s="14"/>
      <c r="B103" s="17" t="s">
        <v>4</v>
      </c>
      <c r="C103" s="14">
        <f>C102+C101+C100+C99+C98+C97+C96+C95+C94+C93+C92+C91+C90+C89+C88+C87</f>
        <v>18</v>
      </c>
      <c r="D103" s="3"/>
    </row>
    <row r="104" spans="1:4" ht="31.5" customHeight="1" x14ac:dyDescent="0.25">
      <c r="A104" s="14">
        <v>12</v>
      </c>
      <c r="B104" s="15" t="s">
        <v>25</v>
      </c>
      <c r="C104" s="14"/>
      <c r="D104" s="3"/>
    </row>
    <row r="105" spans="1:4" ht="31.5" customHeight="1" x14ac:dyDescent="0.25">
      <c r="A105" s="14"/>
      <c r="B105" s="2" t="s">
        <v>105</v>
      </c>
      <c r="C105" s="16">
        <v>2</v>
      </c>
      <c r="D105" s="3">
        <v>20495.46</v>
      </c>
    </row>
    <row r="106" spans="1:4" ht="31.5" customHeight="1" x14ac:dyDescent="0.25">
      <c r="A106" s="14"/>
      <c r="B106" s="2" t="s">
        <v>16</v>
      </c>
      <c r="C106" s="16">
        <v>3</v>
      </c>
      <c r="D106" s="3">
        <v>17535.330000000002</v>
      </c>
    </row>
    <row r="107" spans="1:4" ht="31.5" x14ac:dyDescent="0.25">
      <c r="A107" s="14"/>
      <c r="B107" s="2" t="s">
        <v>40</v>
      </c>
      <c r="C107" s="16">
        <v>3</v>
      </c>
      <c r="D107" s="3">
        <v>16067</v>
      </c>
    </row>
    <row r="108" spans="1:4" ht="21" customHeight="1" x14ac:dyDescent="0.25">
      <c r="A108" s="14"/>
      <c r="B108" s="17" t="s">
        <v>4</v>
      </c>
      <c r="C108" s="14">
        <f>C107+C106+C105</f>
        <v>8</v>
      </c>
      <c r="D108" s="3"/>
    </row>
    <row r="109" spans="1:4" ht="26.1" customHeight="1" x14ac:dyDescent="0.25">
      <c r="A109" s="14">
        <v>13</v>
      </c>
      <c r="B109" s="15" t="s">
        <v>26</v>
      </c>
      <c r="C109" s="16"/>
      <c r="D109" s="3"/>
    </row>
    <row r="110" spans="1:4" ht="31.5" x14ac:dyDescent="0.25">
      <c r="A110" s="14"/>
      <c r="B110" s="2" t="s">
        <v>89</v>
      </c>
      <c r="C110" s="16">
        <v>19</v>
      </c>
      <c r="D110" s="3" t="s">
        <v>130</v>
      </c>
    </row>
    <row r="111" spans="1:4" s="5" customFormat="1" ht="31.5" x14ac:dyDescent="0.25">
      <c r="A111" s="19"/>
      <c r="B111" s="18" t="s">
        <v>90</v>
      </c>
      <c r="C111" s="20">
        <v>8</v>
      </c>
      <c r="D111" s="4" t="s">
        <v>131</v>
      </c>
    </row>
    <row r="112" spans="1:4" ht="26.1" customHeight="1" x14ac:dyDescent="0.25">
      <c r="A112" s="14"/>
      <c r="B112" s="2" t="s">
        <v>45</v>
      </c>
      <c r="C112" s="16">
        <v>6</v>
      </c>
      <c r="D112" s="3">
        <v>25883.49</v>
      </c>
    </row>
    <row r="113" spans="1:4" ht="22.5" customHeight="1" x14ac:dyDescent="0.25">
      <c r="A113" s="14"/>
      <c r="B113" s="2" t="s">
        <v>106</v>
      </c>
      <c r="C113" s="16">
        <v>1</v>
      </c>
      <c r="D113" s="3">
        <v>21324.95</v>
      </c>
    </row>
    <row r="114" spans="1:4" ht="22.5" customHeight="1" x14ac:dyDescent="0.25">
      <c r="A114" s="14"/>
      <c r="B114" s="2" t="s">
        <v>107</v>
      </c>
      <c r="C114" s="16">
        <v>1</v>
      </c>
      <c r="D114" s="3">
        <v>18245.57</v>
      </c>
    </row>
    <row r="115" spans="1:4" ht="31.5" customHeight="1" x14ac:dyDescent="0.25">
      <c r="A115" s="14"/>
      <c r="B115" s="2" t="s">
        <v>27</v>
      </c>
      <c r="C115" s="16">
        <v>1</v>
      </c>
      <c r="D115" s="3">
        <v>9347.1</v>
      </c>
    </row>
    <row r="116" spans="1:4" ht="31.5" customHeight="1" x14ac:dyDescent="0.25">
      <c r="A116" s="14"/>
      <c r="B116" s="2" t="s">
        <v>68</v>
      </c>
      <c r="C116" s="16">
        <v>1</v>
      </c>
      <c r="D116" s="3">
        <v>18654.060000000001</v>
      </c>
    </row>
    <row r="117" spans="1:4" ht="26.1" customHeight="1" x14ac:dyDescent="0.25">
      <c r="A117" s="14"/>
      <c r="B117" s="2" t="s">
        <v>47</v>
      </c>
      <c r="C117" s="16">
        <v>0.75</v>
      </c>
      <c r="D117" s="3">
        <v>4053.89</v>
      </c>
    </row>
    <row r="118" spans="1:4" ht="26.1" customHeight="1" x14ac:dyDescent="0.25">
      <c r="A118" s="14"/>
      <c r="B118" s="2" t="s">
        <v>28</v>
      </c>
      <c r="C118" s="16">
        <v>0.25</v>
      </c>
      <c r="D118" s="3">
        <v>2785.28</v>
      </c>
    </row>
    <row r="119" spans="1:4" ht="26.1" customHeight="1" x14ac:dyDescent="0.25">
      <c r="A119" s="14"/>
      <c r="B119" s="2" t="s">
        <v>29</v>
      </c>
      <c r="C119" s="16">
        <v>1.5</v>
      </c>
      <c r="D119" s="3">
        <v>2768.34</v>
      </c>
    </row>
    <row r="120" spans="1:4" ht="26.1" customHeight="1" x14ac:dyDescent="0.25">
      <c r="A120" s="14"/>
      <c r="B120" s="2" t="s">
        <v>30</v>
      </c>
      <c r="C120" s="16">
        <v>0.25</v>
      </c>
      <c r="D120" s="3">
        <v>2506.48</v>
      </c>
    </row>
    <row r="121" spans="1:4" x14ac:dyDescent="0.25">
      <c r="A121" s="14"/>
      <c r="B121" s="2" t="s">
        <v>116</v>
      </c>
      <c r="C121" s="16">
        <v>0.25</v>
      </c>
      <c r="D121" s="3">
        <v>4177.47</v>
      </c>
    </row>
    <row r="122" spans="1:4" x14ac:dyDescent="0.25">
      <c r="A122" s="14"/>
      <c r="B122" s="2" t="s">
        <v>117</v>
      </c>
      <c r="C122" s="16">
        <v>0.5</v>
      </c>
      <c r="D122" s="3">
        <v>3133.44</v>
      </c>
    </row>
    <row r="123" spans="1:4" ht="26.1" customHeight="1" x14ac:dyDescent="0.25">
      <c r="A123" s="14"/>
      <c r="B123" s="2" t="s">
        <v>31</v>
      </c>
      <c r="C123" s="16">
        <v>0.25</v>
      </c>
      <c r="D123" s="3">
        <v>3574.23</v>
      </c>
    </row>
    <row r="124" spans="1:4" ht="26.1" customHeight="1" x14ac:dyDescent="0.25">
      <c r="A124" s="14"/>
      <c r="B124" s="2" t="s">
        <v>127</v>
      </c>
      <c r="C124" s="16">
        <v>1</v>
      </c>
      <c r="D124" s="3">
        <v>22721.98</v>
      </c>
    </row>
    <row r="125" spans="1:4" x14ac:dyDescent="0.25">
      <c r="A125" s="14"/>
      <c r="B125" s="2" t="s">
        <v>110</v>
      </c>
      <c r="C125" s="16">
        <v>0.25</v>
      </c>
      <c r="D125" s="4">
        <v>5661.89</v>
      </c>
    </row>
    <row r="126" spans="1:4" x14ac:dyDescent="0.25">
      <c r="A126" s="14"/>
      <c r="B126" s="2" t="s">
        <v>111</v>
      </c>
      <c r="C126" s="16">
        <v>1</v>
      </c>
      <c r="D126" s="4">
        <v>17033.16</v>
      </c>
    </row>
    <row r="127" spans="1:4" x14ac:dyDescent="0.25">
      <c r="A127" s="14"/>
      <c r="B127" s="2" t="s">
        <v>112</v>
      </c>
      <c r="C127" s="16">
        <v>2</v>
      </c>
      <c r="D127" s="4">
        <v>14393.52</v>
      </c>
    </row>
    <row r="128" spans="1:4" ht="26.1" customHeight="1" x14ac:dyDescent="0.25">
      <c r="A128" s="14"/>
      <c r="B128" s="2" t="s">
        <v>13</v>
      </c>
      <c r="C128" s="16">
        <v>0.25</v>
      </c>
      <c r="D128" s="3">
        <v>4039.2</v>
      </c>
    </row>
    <row r="129" spans="1:4" ht="26.1" customHeight="1" x14ac:dyDescent="0.25">
      <c r="A129" s="14"/>
      <c r="B129" s="2" t="s">
        <v>32</v>
      </c>
      <c r="C129" s="16">
        <v>0.25</v>
      </c>
      <c r="D129" s="3">
        <v>3574.23</v>
      </c>
    </row>
    <row r="130" spans="1:4" ht="26.1" customHeight="1" x14ac:dyDescent="0.25">
      <c r="A130" s="14"/>
      <c r="B130" s="2" t="s">
        <v>52</v>
      </c>
      <c r="C130" s="16">
        <v>0.25</v>
      </c>
      <c r="D130" s="3">
        <v>1748.78</v>
      </c>
    </row>
    <row r="131" spans="1:4" ht="26.1" customHeight="1" x14ac:dyDescent="0.25">
      <c r="A131" s="14"/>
      <c r="B131" s="2" t="s">
        <v>43</v>
      </c>
      <c r="C131" s="16">
        <v>1</v>
      </c>
      <c r="D131" s="4">
        <v>16203.16</v>
      </c>
    </row>
    <row r="132" spans="1:4" ht="26.1" customHeight="1" x14ac:dyDescent="0.25">
      <c r="A132" s="14"/>
      <c r="B132" s="2" t="s">
        <v>108</v>
      </c>
      <c r="C132" s="16">
        <v>2</v>
      </c>
      <c r="D132" s="4">
        <v>16203.16</v>
      </c>
    </row>
    <row r="133" spans="1:4" ht="26.1" customHeight="1" x14ac:dyDescent="0.25">
      <c r="A133" s="14"/>
      <c r="B133" s="2" t="s">
        <v>109</v>
      </c>
      <c r="C133" s="16">
        <v>1</v>
      </c>
      <c r="D133" s="3">
        <v>12626.59</v>
      </c>
    </row>
    <row r="134" spans="1:4" ht="26.1" customHeight="1" x14ac:dyDescent="0.25">
      <c r="A134" s="14"/>
      <c r="B134" s="2" t="s">
        <v>11</v>
      </c>
      <c r="C134" s="16">
        <v>1</v>
      </c>
      <c r="D134" s="3">
        <v>8393.7000000000007</v>
      </c>
    </row>
    <row r="135" spans="1:4" ht="26.1" customHeight="1" x14ac:dyDescent="0.25">
      <c r="A135" s="14"/>
      <c r="B135" s="2" t="s">
        <v>125</v>
      </c>
      <c r="C135" s="16">
        <v>1</v>
      </c>
      <c r="D135" s="3">
        <v>8043.42</v>
      </c>
    </row>
    <row r="136" spans="1:4" ht="26.1" customHeight="1" x14ac:dyDescent="0.25">
      <c r="A136" s="17"/>
      <c r="B136" s="17" t="s">
        <v>4</v>
      </c>
      <c r="C136" s="14">
        <f>C134+C133+C132+C131+C130+C129+C128+C127+C126+C125+C123+C124+C122+C121+C120+C119+C118+C117+C116+C115+C114+C113+C112+C110+C111+C135</f>
        <v>51.75</v>
      </c>
      <c r="D136" s="3"/>
    </row>
    <row r="137" spans="1:4" ht="26.1" customHeight="1" x14ac:dyDescent="0.25">
      <c r="A137" s="14">
        <v>14</v>
      </c>
      <c r="B137" s="15" t="s">
        <v>51</v>
      </c>
      <c r="C137" s="14"/>
      <c r="D137" s="3"/>
    </row>
    <row r="138" spans="1:4" ht="21" customHeight="1" x14ac:dyDescent="0.25">
      <c r="A138" s="14"/>
      <c r="B138" s="2" t="s">
        <v>60</v>
      </c>
      <c r="C138" s="16">
        <v>2</v>
      </c>
      <c r="D138" s="3">
        <v>20667.7</v>
      </c>
    </row>
    <row r="139" spans="1:4" ht="21" customHeight="1" x14ac:dyDescent="0.25">
      <c r="A139" s="14"/>
      <c r="B139" s="2" t="s">
        <v>73</v>
      </c>
      <c r="C139" s="16">
        <v>1</v>
      </c>
      <c r="D139" s="3">
        <v>20684.12</v>
      </c>
    </row>
    <row r="140" spans="1:4" ht="24" customHeight="1" x14ac:dyDescent="0.25">
      <c r="A140" s="14"/>
      <c r="B140" s="2" t="s">
        <v>7</v>
      </c>
      <c r="C140" s="16">
        <v>1</v>
      </c>
      <c r="D140" s="3">
        <v>18311.04</v>
      </c>
    </row>
    <row r="141" spans="1:4" ht="24" customHeight="1" x14ac:dyDescent="0.25">
      <c r="A141" s="14"/>
      <c r="B141" s="2" t="s">
        <v>61</v>
      </c>
      <c r="C141" s="16">
        <v>2</v>
      </c>
      <c r="D141" s="3">
        <v>16945.91</v>
      </c>
    </row>
    <row r="142" spans="1:4" ht="26.1" customHeight="1" x14ac:dyDescent="0.25">
      <c r="A142" s="14"/>
      <c r="B142" s="2" t="s">
        <v>54</v>
      </c>
      <c r="C142" s="16">
        <v>0.25</v>
      </c>
      <c r="D142" s="3">
        <v>2785.28</v>
      </c>
    </row>
    <row r="143" spans="1:4" ht="21" customHeight="1" x14ac:dyDescent="0.25">
      <c r="A143" s="14"/>
      <c r="B143" s="2" t="s">
        <v>55</v>
      </c>
      <c r="C143" s="16">
        <v>0.25</v>
      </c>
      <c r="D143" s="3">
        <v>2785.28</v>
      </c>
    </row>
    <row r="144" spans="1:4" ht="21.75" customHeight="1" x14ac:dyDescent="0.25">
      <c r="A144" s="14"/>
      <c r="B144" s="2" t="s">
        <v>56</v>
      </c>
      <c r="C144" s="16">
        <v>0.25</v>
      </c>
      <c r="D144" s="7">
        <v>2785.28</v>
      </c>
    </row>
    <row r="145" spans="1:4" ht="24.75" customHeight="1" x14ac:dyDescent="0.25">
      <c r="A145" s="14"/>
      <c r="B145" s="2" t="s">
        <v>57</v>
      </c>
      <c r="C145" s="16">
        <v>0.25</v>
      </c>
      <c r="D145" s="3">
        <v>3147.59</v>
      </c>
    </row>
    <row r="146" spans="1:4" ht="18" customHeight="1" x14ac:dyDescent="0.25">
      <c r="A146" s="14"/>
      <c r="B146" s="17" t="s">
        <v>4</v>
      </c>
      <c r="C146" s="14">
        <f>C145+C144+C143+C142+C141+C140+C139+C138</f>
        <v>7</v>
      </c>
      <c r="D146" s="3"/>
    </row>
    <row r="147" spans="1:4" ht="33.75" customHeight="1" x14ac:dyDescent="0.25">
      <c r="A147" s="14">
        <v>15</v>
      </c>
      <c r="B147" s="15" t="s">
        <v>33</v>
      </c>
      <c r="C147" s="14"/>
      <c r="D147" s="3"/>
    </row>
    <row r="148" spans="1:4" ht="26.1" customHeight="1" x14ac:dyDescent="0.25">
      <c r="A148" s="14"/>
      <c r="B148" s="2" t="s">
        <v>34</v>
      </c>
      <c r="C148" s="16">
        <v>0.25</v>
      </c>
      <c r="D148" s="3">
        <v>3390.8</v>
      </c>
    </row>
    <row r="149" spans="1:4" ht="26.1" customHeight="1" x14ac:dyDescent="0.25">
      <c r="A149" s="14"/>
      <c r="B149" s="2" t="s">
        <v>53</v>
      </c>
      <c r="C149" s="16">
        <v>1</v>
      </c>
      <c r="D149" s="3">
        <v>14324.29</v>
      </c>
    </row>
    <row r="150" spans="1:4" ht="20.25" customHeight="1" x14ac:dyDescent="0.25">
      <c r="A150" s="14"/>
      <c r="B150" s="17" t="s">
        <v>4</v>
      </c>
      <c r="C150" s="14">
        <f>C149+C148</f>
        <v>1.25</v>
      </c>
      <c r="D150" s="3"/>
    </row>
    <row r="151" spans="1:4" ht="26.1" customHeight="1" x14ac:dyDescent="0.25">
      <c r="A151" s="14">
        <v>16</v>
      </c>
      <c r="B151" s="15" t="s">
        <v>35</v>
      </c>
      <c r="C151" s="14"/>
      <c r="D151" s="3"/>
    </row>
    <row r="152" spans="1:4" ht="26.1" customHeight="1" x14ac:dyDescent="0.25">
      <c r="A152" s="14"/>
      <c r="B152" s="2" t="s">
        <v>34</v>
      </c>
      <c r="C152" s="16">
        <v>0.25</v>
      </c>
      <c r="D152" s="3">
        <v>3390.8</v>
      </c>
    </row>
    <row r="153" spans="1:4" ht="26.1" customHeight="1" x14ac:dyDescent="0.25">
      <c r="A153" s="14"/>
      <c r="B153" s="2" t="s">
        <v>72</v>
      </c>
      <c r="C153" s="16">
        <v>3</v>
      </c>
      <c r="D153" s="3">
        <v>12202.17</v>
      </c>
    </row>
    <row r="154" spans="1:4" ht="19.5" customHeight="1" x14ac:dyDescent="0.25">
      <c r="A154" s="14"/>
      <c r="B154" s="17" t="s">
        <v>4</v>
      </c>
      <c r="C154" s="14">
        <f>C152+C153</f>
        <v>3.25</v>
      </c>
      <c r="D154" s="3"/>
    </row>
    <row r="155" spans="1:4" ht="26.1" customHeight="1" x14ac:dyDescent="0.25">
      <c r="A155" s="14"/>
      <c r="B155" s="15" t="s">
        <v>59</v>
      </c>
      <c r="C155" s="14"/>
      <c r="D155" s="3"/>
    </row>
    <row r="156" spans="1:4" ht="26.1" customHeight="1" x14ac:dyDescent="0.25">
      <c r="A156" s="14"/>
      <c r="B156" s="2" t="s">
        <v>72</v>
      </c>
      <c r="C156" s="16">
        <v>1</v>
      </c>
      <c r="D156" s="3">
        <v>12202.17</v>
      </c>
    </row>
    <row r="157" spans="1:4" ht="19.5" customHeight="1" x14ac:dyDescent="0.25">
      <c r="A157" s="14"/>
      <c r="B157" s="17" t="s">
        <v>4</v>
      </c>
      <c r="C157" s="14">
        <f>C156</f>
        <v>1</v>
      </c>
      <c r="D157" s="3"/>
    </row>
    <row r="158" spans="1:4" ht="26.1" customHeight="1" x14ac:dyDescent="0.25">
      <c r="A158" s="14"/>
      <c r="B158" s="15" t="s">
        <v>48</v>
      </c>
      <c r="C158" s="14"/>
      <c r="D158" s="3"/>
    </row>
    <row r="159" spans="1:4" x14ac:dyDescent="0.25">
      <c r="A159" s="14"/>
      <c r="B159" s="2" t="s">
        <v>114</v>
      </c>
      <c r="C159" s="16">
        <v>1</v>
      </c>
      <c r="D159" s="3">
        <v>18937.830000000002</v>
      </c>
    </row>
    <row r="160" spans="1:4" x14ac:dyDescent="0.25">
      <c r="A160" s="14"/>
      <c r="B160" s="2" t="s">
        <v>113</v>
      </c>
      <c r="C160" s="16">
        <v>1</v>
      </c>
      <c r="D160" s="3">
        <v>16203.16</v>
      </c>
    </row>
    <row r="161" spans="1:4" ht="21" customHeight="1" x14ac:dyDescent="0.25">
      <c r="A161" s="14"/>
      <c r="B161" s="17" t="s">
        <v>4</v>
      </c>
      <c r="C161" s="14">
        <f>C160+C159</f>
        <v>2</v>
      </c>
      <c r="D161" s="3"/>
    </row>
    <row r="162" spans="1:4" ht="21" customHeight="1" x14ac:dyDescent="0.25">
      <c r="A162" s="14"/>
      <c r="B162" s="15" t="s">
        <v>36</v>
      </c>
      <c r="C162" s="14"/>
      <c r="D162" s="3"/>
    </row>
    <row r="163" spans="1:4" ht="20.25" customHeight="1" x14ac:dyDescent="0.25">
      <c r="A163" s="14"/>
      <c r="B163" s="2" t="s">
        <v>37</v>
      </c>
      <c r="C163" s="16">
        <v>3</v>
      </c>
      <c r="D163" s="3">
        <v>8594.23</v>
      </c>
    </row>
    <row r="164" spans="1:4" ht="20.25" customHeight="1" x14ac:dyDescent="0.25">
      <c r="A164" s="14"/>
      <c r="B164" s="17" t="s">
        <v>4</v>
      </c>
      <c r="C164" s="14">
        <f>C163</f>
        <v>3</v>
      </c>
      <c r="D164" s="3"/>
    </row>
    <row r="165" spans="1:4" ht="26.1" customHeight="1" x14ac:dyDescent="0.25">
      <c r="A165" s="14"/>
      <c r="B165" s="15" t="s">
        <v>85</v>
      </c>
      <c r="C165" s="14"/>
      <c r="D165" s="3"/>
    </row>
    <row r="166" spans="1:4" ht="33.75" customHeight="1" x14ac:dyDescent="0.25">
      <c r="A166" s="14"/>
      <c r="B166" s="2" t="s">
        <v>122</v>
      </c>
      <c r="C166" s="16">
        <v>3</v>
      </c>
      <c r="D166" s="3">
        <v>14535</v>
      </c>
    </row>
    <row r="167" spans="1:4" ht="22.5" customHeight="1" x14ac:dyDescent="0.25">
      <c r="A167" s="14"/>
      <c r="B167" s="17" t="s">
        <v>4</v>
      </c>
      <c r="C167" s="14">
        <f>C166</f>
        <v>3</v>
      </c>
      <c r="D167" s="3"/>
    </row>
    <row r="168" spans="1:4" ht="26.1" customHeight="1" x14ac:dyDescent="0.25">
      <c r="A168" s="14"/>
      <c r="B168" s="15" t="s">
        <v>86</v>
      </c>
      <c r="C168" s="14"/>
      <c r="D168" s="3"/>
    </row>
    <row r="169" spans="1:4" ht="33.75" customHeight="1" x14ac:dyDescent="0.25">
      <c r="A169" s="14"/>
      <c r="B169" s="2" t="s">
        <v>50</v>
      </c>
      <c r="C169" s="16">
        <v>9</v>
      </c>
      <c r="D169" s="3" t="s">
        <v>129</v>
      </c>
    </row>
    <row r="170" spans="1:4" ht="33.75" customHeight="1" x14ac:dyDescent="0.25">
      <c r="A170" s="14"/>
      <c r="B170" s="2" t="s">
        <v>74</v>
      </c>
      <c r="C170" s="16">
        <v>0.5</v>
      </c>
      <c r="D170" s="3">
        <v>6744.24</v>
      </c>
    </row>
    <row r="171" spans="1:4" ht="21.75" customHeight="1" x14ac:dyDescent="0.25">
      <c r="A171" s="14"/>
      <c r="B171" s="17" t="s">
        <v>4</v>
      </c>
      <c r="C171" s="14">
        <f>C169+C170</f>
        <v>9.5</v>
      </c>
      <c r="D171" s="3"/>
    </row>
    <row r="172" spans="1:4" ht="26.1" customHeight="1" x14ac:dyDescent="0.25">
      <c r="A172" s="14"/>
      <c r="B172" s="15" t="s">
        <v>87</v>
      </c>
      <c r="C172" s="14"/>
      <c r="D172" s="3"/>
    </row>
    <row r="173" spans="1:4" ht="33.75" customHeight="1" x14ac:dyDescent="0.25">
      <c r="A173" s="14"/>
      <c r="B173" s="2" t="s">
        <v>50</v>
      </c>
      <c r="C173" s="16">
        <v>13</v>
      </c>
      <c r="D173" s="3" t="s">
        <v>129</v>
      </c>
    </row>
    <row r="174" spans="1:4" ht="20.25" customHeight="1" x14ac:dyDescent="0.25">
      <c r="A174" s="14"/>
      <c r="B174" s="17" t="s">
        <v>4</v>
      </c>
      <c r="C174" s="14">
        <f>C173</f>
        <v>13</v>
      </c>
      <c r="D174" s="3"/>
    </row>
    <row r="175" spans="1:4" ht="26.1" customHeight="1" x14ac:dyDescent="0.25">
      <c r="A175" s="14"/>
      <c r="B175" s="15" t="s">
        <v>88</v>
      </c>
      <c r="C175" s="14"/>
      <c r="D175" s="3"/>
    </row>
    <row r="176" spans="1:4" ht="33.75" customHeight="1" x14ac:dyDescent="0.25">
      <c r="A176" s="14"/>
      <c r="B176" s="2" t="s">
        <v>50</v>
      </c>
      <c r="C176" s="16">
        <v>10</v>
      </c>
      <c r="D176" s="3" t="s">
        <v>129</v>
      </c>
    </row>
    <row r="177" spans="1:4" ht="19.5" customHeight="1" x14ac:dyDescent="0.25">
      <c r="A177" s="14"/>
      <c r="B177" s="17" t="s">
        <v>4</v>
      </c>
      <c r="C177" s="14">
        <f>C176</f>
        <v>10</v>
      </c>
      <c r="D177" s="3"/>
    </row>
    <row r="178" spans="1:4" ht="26.1" customHeight="1" x14ac:dyDescent="0.25">
      <c r="A178" s="14"/>
      <c r="B178" s="15" t="s">
        <v>69</v>
      </c>
      <c r="C178" s="14"/>
      <c r="D178" s="3"/>
    </row>
    <row r="179" spans="1:4" ht="29.25" customHeight="1" x14ac:dyDescent="0.25">
      <c r="A179" s="14"/>
      <c r="B179" s="2" t="s">
        <v>115</v>
      </c>
      <c r="C179" s="16">
        <v>1</v>
      </c>
      <c r="D179" s="3">
        <v>15242.43</v>
      </c>
    </row>
    <row r="180" spans="1:4" ht="20.25" customHeight="1" x14ac:dyDescent="0.25">
      <c r="A180" s="14"/>
      <c r="B180" s="17" t="s">
        <v>4</v>
      </c>
      <c r="C180" s="14">
        <f>C179</f>
        <v>1</v>
      </c>
      <c r="D180" s="3"/>
    </row>
    <row r="181" spans="1:4" ht="26.1" customHeight="1" x14ac:dyDescent="0.25">
      <c r="A181" s="14"/>
      <c r="B181" s="15" t="s">
        <v>83</v>
      </c>
      <c r="C181" s="14"/>
      <c r="D181" s="3"/>
    </row>
    <row r="182" spans="1:4" ht="24.75" customHeight="1" x14ac:dyDescent="0.25">
      <c r="A182" s="14"/>
      <c r="B182" s="2" t="s">
        <v>3</v>
      </c>
      <c r="C182" s="16">
        <v>1</v>
      </c>
      <c r="D182" s="3">
        <v>11073.35</v>
      </c>
    </row>
    <row r="183" spans="1:4" ht="20.25" customHeight="1" x14ac:dyDescent="0.25">
      <c r="A183" s="14"/>
      <c r="B183" s="17" t="s">
        <v>4</v>
      </c>
      <c r="C183" s="14">
        <f>C182</f>
        <v>1</v>
      </c>
      <c r="D183" s="3"/>
    </row>
    <row r="184" spans="1:4" ht="22.5" customHeight="1" x14ac:dyDescent="0.25">
      <c r="A184" s="22" t="s">
        <v>38</v>
      </c>
      <c r="B184" s="22"/>
      <c r="C184" s="14">
        <f>C180+C177+C174+C171+C167+C164+C161+C157+C154+C150+C146+C136+C108+C103+C85+C80+C69+C61+C54+C48+C40+C31+C21+C12+C183</f>
        <v>273.75</v>
      </c>
      <c r="D184" s="3"/>
    </row>
    <row r="186" spans="1:4" s="6" customFormat="1" ht="15.6" customHeight="1" x14ac:dyDescent="0.25">
      <c r="A186" s="21"/>
      <c r="B186" s="21" t="s">
        <v>119</v>
      </c>
      <c r="C186" s="23" t="s">
        <v>120</v>
      </c>
      <c r="D186" s="23"/>
    </row>
  </sheetData>
  <mergeCells count="3">
    <mergeCell ref="A184:B184"/>
    <mergeCell ref="C186:D186"/>
    <mergeCell ref="A1:D1"/>
  </mergeCells>
  <pageMargins left="0.70866141732283472" right="0.70866141732283472" top="0.35433070866141736" bottom="0.35433070866141736" header="0.31496062992125984" footer="0.31496062992125984"/>
  <pageSetup paperSize="9" scale="85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Робочі професії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2024-10-03T07:23:14Z</dcterms:modified>
</cp:coreProperties>
</file>