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НА САЙТ\_На сайт 2025\3_Березень\"/>
    </mc:Choice>
  </mc:AlternateContent>
  <bookViews>
    <workbookView xWindow="0" yWindow="0" windowWidth="21570" windowHeight="9750" activeTab="1"/>
  </bookViews>
  <sheets>
    <sheet name="РАЗОМ БЮДЖЕТ" sheetId="2" r:id="rId1"/>
    <sheet name="Загальний фонд " sheetId="5" r:id="rId2"/>
    <sheet name="Спеціальний фонд без власних " sheetId="6" r:id="rId3"/>
    <sheet name="Власні надходження б-х уст-в" sheetId="7" r:id="rId4"/>
  </sheets>
  <definedNames>
    <definedName name="_xlnm.Print_Titles" localSheetId="3">'Власні надходження б-х уст-в'!#REF!</definedName>
    <definedName name="_xlnm.Print_Titles" localSheetId="1">'Загальний фонд '!$5:$6</definedName>
    <definedName name="_xlnm.Print_Titles" localSheetId="0">'РАЗОМ БЮДЖЕТ'!$3:$4</definedName>
    <definedName name="_xlnm.Print_Titles" localSheetId="2">'Спеціальний фонд без власних '!$5:$6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1" i="5" l="1"/>
  <c r="D1041" i="5"/>
  <c r="E1041" i="5"/>
  <c r="C1041" i="5"/>
  <c r="D34" i="2" l="1"/>
  <c r="E34" i="2"/>
  <c r="C34" i="2"/>
  <c r="D33" i="2"/>
  <c r="E33" i="2"/>
  <c r="C33" i="2"/>
  <c r="D30" i="2"/>
  <c r="E30" i="2"/>
  <c r="C30" i="2"/>
  <c r="D28" i="2"/>
  <c r="E28" i="2"/>
  <c r="C28" i="2"/>
  <c r="D27" i="2"/>
  <c r="E27" i="2"/>
  <c r="C27" i="2"/>
  <c r="D25" i="2"/>
  <c r="E25" i="2"/>
  <c r="C25" i="2"/>
  <c r="D24" i="2"/>
  <c r="E24" i="2"/>
  <c r="C24" i="2"/>
  <c r="D22" i="2"/>
  <c r="F22" i="2" s="1"/>
  <c r="E22" i="2"/>
  <c r="C22" i="2"/>
  <c r="D21" i="2"/>
  <c r="E21" i="2"/>
  <c r="C21" i="2"/>
  <c r="D19" i="2"/>
  <c r="E19" i="2"/>
  <c r="C19" i="2"/>
  <c r="D18" i="2"/>
  <c r="F18" i="2" s="1"/>
  <c r="E18" i="2"/>
  <c r="C18" i="2"/>
  <c r="D15" i="2"/>
  <c r="E15" i="2"/>
  <c r="C15" i="2"/>
  <c r="F13" i="2"/>
  <c r="D13" i="2"/>
  <c r="E13" i="2"/>
  <c r="C13" i="2"/>
  <c r="D12" i="2"/>
  <c r="E12" i="2"/>
  <c r="C12" i="2"/>
  <c r="D10" i="2"/>
  <c r="E10" i="2"/>
  <c r="C10" i="2"/>
  <c r="D9" i="2"/>
  <c r="E9" i="2"/>
  <c r="C9" i="2"/>
  <c r="D7" i="2"/>
  <c r="E7" i="2"/>
  <c r="C7" i="2"/>
  <c r="D6" i="2"/>
  <c r="E6" i="2"/>
  <c r="C6" i="2"/>
  <c r="C36" i="2" s="1"/>
  <c r="F127" i="7"/>
  <c r="F128" i="7"/>
  <c r="F129" i="7"/>
  <c r="F130" i="7"/>
  <c r="F131" i="7"/>
  <c r="F132" i="7"/>
  <c r="F134" i="7"/>
  <c r="F135" i="7"/>
  <c r="F136" i="7"/>
  <c r="E126" i="7"/>
  <c r="E127" i="7"/>
  <c r="E132" i="7"/>
  <c r="E133" i="7"/>
  <c r="E139" i="7"/>
  <c r="E138" i="7" s="1"/>
  <c r="E140" i="7"/>
  <c r="F26" i="7"/>
  <c r="F27" i="7"/>
  <c r="F29" i="7"/>
  <c r="F30" i="7"/>
  <c r="F31" i="7"/>
  <c r="F25" i="7"/>
  <c r="E25" i="7"/>
  <c r="E27" i="7"/>
  <c r="E26" i="7"/>
  <c r="E28" i="7"/>
  <c r="E35" i="7"/>
  <c r="E34" i="7" s="1"/>
  <c r="E33" i="7" s="1"/>
  <c r="D34" i="7"/>
  <c r="D33" i="7" s="1"/>
  <c r="C34" i="7"/>
  <c r="C33" i="7" s="1"/>
  <c r="E52" i="7"/>
  <c r="D51" i="7"/>
  <c r="D50" i="7" s="1"/>
  <c r="D49" i="7" s="1"/>
  <c r="E51" i="7"/>
  <c r="E50" i="7" s="1"/>
  <c r="E49" i="7" s="1"/>
  <c r="C51" i="7"/>
  <c r="C50" i="7" s="1"/>
  <c r="C49" i="7" s="1"/>
  <c r="E41" i="7"/>
  <c r="E43" i="7"/>
  <c r="E42" i="7" s="1"/>
  <c r="E44" i="7"/>
  <c r="E48" i="7"/>
  <c r="E47" i="7" s="1"/>
  <c r="E46" i="7" s="1"/>
  <c r="D47" i="7"/>
  <c r="D46" i="7" s="1"/>
  <c r="C47" i="7"/>
  <c r="C46" i="7" s="1"/>
  <c r="F37" i="7"/>
  <c r="F38" i="7"/>
  <c r="F40" i="7"/>
  <c r="F36" i="7"/>
  <c r="E38" i="7"/>
  <c r="E37" i="7" s="1"/>
  <c r="E36" i="7" s="1"/>
  <c r="E39" i="7"/>
  <c r="F11" i="7"/>
  <c r="F12" i="7"/>
  <c r="E9" i="7"/>
  <c r="E8" i="7" s="1"/>
  <c r="E10" i="7"/>
  <c r="E14" i="7"/>
  <c r="E13" i="7" s="1"/>
  <c r="E7" i="7" s="1"/>
  <c r="D14" i="7"/>
  <c r="D13" i="7" s="1"/>
  <c r="C14" i="7"/>
  <c r="C13" i="7"/>
  <c r="F20" i="7"/>
  <c r="F21" i="7"/>
  <c r="E17" i="7"/>
  <c r="E18" i="7"/>
  <c r="E19" i="7"/>
  <c r="D23" i="7"/>
  <c r="D22" i="7" s="1"/>
  <c r="E23" i="7"/>
  <c r="E22" i="7" s="1"/>
  <c r="E16" i="7" s="1"/>
  <c r="C23" i="7"/>
  <c r="C22" i="7"/>
  <c r="F25" i="2" l="1"/>
  <c r="F28" i="2"/>
  <c r="F34" i="2"/>
  <c r="F10" i="2" l="1"/>
  <c r="F27" i="2"/>
  <c r="D37" i="2" l="1"/>
  <c r="E37" i="2"/>
  <c r="C37" i="2"/>
  <c r="C35" i="2" s="1"/>
  <c r="D36" i="2"/>
  <c r="E36" i="2"/>
  <c r="F15" i="2"/>
  <c r="C14" i="2"/>
  <c r="E14" i="2"/>
  <c r="D14" i="2"/>
  <c r="F14" i="2" l="1"/>
  <c r="F6" i="2" l="1"/>
  <c r="E32" i="2"/>
  <c r="F33" i="2"/>
  <c r="C32" i="2"/>
  <c r="D32" i="2"/>
  <c r="E29" i="2"/>
  <c r="D29" i="2"/>
  <c r="C29" i="2"/>
  <c r="D26" i="2"/>
  <c r="E26" i="2"/>
  <c r="C26" i="2"/>
  <c r="C23" i="2"/>
  <c r="F24" i="2"/>
  <c r="D23" i="2"/>
  <c r="E23" i="2"/>
  <c r="F23" i="2" s="1"/>
  <c r="E20" i="2"/>
  <c r="D20" i="2"/>
  <c r="C20" i="2"/>
  <c r="C17" i="2"/>
  <c r="D17" i="2"/>
  <c r="E17" i="2"/>
  <c r="F17" i="2" s="1"/>
  <c r="E11" i="2"/>
  <c r="D11" i="2"/>
  <c r="C11" i="2"/>
  <c r="D8" i="2"/>
  <c r="F9" i="2"/>
  <c r="E8" i="2"/>
  <c r="C8" i="2"/>
  <c r="F7" i="2"/>
  <c r="D5" i="2"/>
  <c r="E5" i="2"/>
  <c r="F5" i="2" l="1"/>
  <c r="F20" i="2"/>
  <c r="F29" i="2"/>
  <c r="F11" i="2"/>
  <c r="F32" i="2"/>
  <c r="F8" i="2"/>
  <c r="F26" i="2"/>
  <c r="F37" i="2"/>
  <c r="D35" i="2"/>
  <c r="F12" i="2"/>
  <c r="F30" i="2"/>
  <c r="C5" i="2"/>
  <c r="F21" i="2"/>
  <c r="E35" i="2" l="1"/>
  <c r="F35" i="2" s="1"/>
  <c r="F36" i="2"/>
</calcChain>
</file>

<file path=xl/sharedStrings.xml><?xml version="1.0" encoding="utf-8"?>
<sst xmlns="http://schemas.openxmlformats.org/spreadsheetml/2006/main" count="2999" uniqueCount="280">
  <si>
    <t>Загальний фонд</t>
  </si>
  <si>
    <t>Показник</t>
  </si>
  <si>
    <t>02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</si>
  <si>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</si>
  <si>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</si>
  <si>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</si>
  <si>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</si>
  <si>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</si>
  <si>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</si>
  <si>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</si>
  <si>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</si>
  <si>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</si>
  <si>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</si>
  <si>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</si>
  <si>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</si>
  <si>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</si>
  <si>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</si>
  <si>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</si>
  <si>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</si>
  <si>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</si>
  <si>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</si>
  <si>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</si>
  <si>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</si>
  <si>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</si>
  <si>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</si>
  <si>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</si>
  <si>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</si>
  <si>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</si>
  <si>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</si>
  <si>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</si>
  <si>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</si>
  <si>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</si>
  <si>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</si>
  <si>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Поточні трансферти</t>
  </si>
  <si>
    <t>Субсидії та поточні трансферти підприємствам (установам, організаціям)</t>
  </si>
  <si>
    <t>Соціальне забезпечення</t>
  </si>
  <si>
    <t>Інші виплати населенню</t>
  </si>
  <si>
    <t>2800</t>
  </si>
  <si>
    <t>Інші поточні видатки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</si>
  <si>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</si>
  <si>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</si>
  <si>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0170</t>
  </si>
  <si>
    <t>Підвищення кваліфікації депутатів місцевих рад та посадових осіб місцевого самоврядування</t>
  </si>
  <si>
    <t>0180</t>
  </si>
  <si>
    <t>Інша діяльність у сфері державного управління</t>
  </si>
  <si>
    <t>Багатопрофільна стаціонарна медична допомога населенню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</si>
  <si>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</si>
  <si>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</si>
  <si>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програми та заходи у сфері охорони здоров`я</t>
  </si>
  <si>
    <t>Заходи державної політики з питань дітей та їх соціального захисту</t>
  </si>
  <si>
    <t>Інші заходи у сфері соціального захисту і соціального забезпечення</t>
  </si>
  <si>
    <t>Організація благоустрою населених пунктів</t>
  </si>
  <si>
    <t>Членські внески до асоціацій органів місцевого самоврядування</t>
  </si>
  <si>
    <t>Заходи із запобігання та ліквідації надзвичайних ситуацій та наслідків стихійного лиха</t>
  </si>
  <si>
    <t>Муніципальні формування з охорони громадського порядку</t>
  </si>
  <si>
    <t>Інші заходи громадського порядку та безпеки</t>
  </si>
  <si>
    <t>8240</t>
  </si>
  <si>
    <t>Заходи та роботи з територіальної оборони</t>
  </si>
  <si>
    <t>06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</si>
  <si>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</si>
  <si>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</si>
  <si>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1010</t>
  </si>
  <si>
    <t>Надання дошкільної освіти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</si>
  <si>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</si>
  <si>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</si>
  <si>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</si>
  <si>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1070</t>
  </si>
  <si>
    <t>Надання позашкільної освіти закладами позашкільної освіти, заходи із позашкільної роботи з дітьми</t>
  </si>
  <si>
    <t>Підвищення кваліфікації, перепідготовка кадрів закладами післядипломної освіти</t>
  </si>
  <si>
    <t>1141</t>
  </si>
  <si>
    <t>Забезпечення діяльності інших закладів у сфері освіти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</si>
  <si>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</si>
  <si>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</si>
  <si>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Забезпечення діяльності центрів професійного розвитку педагогічних працівників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</si>
  <si>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</si>
  <si>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</t>
  </si>
  <si>
    <t>Надання інших пільг окремим категоріям громадян відповідно до законодавства</t>
  </si>
  <si>
    <t>Надання пільг окремим категоріям громадян з оплати послуг зв`язку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</si>
  <si>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</si>
  <si>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</si>
  <si>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</si>
  <si>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</si>
  <si>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Заходи державної політики з питань сім`ї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</si>
  <si>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</si>
  <si>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</si>
  <si>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</si>
  <si>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</si>
  <si>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</si>
  <si>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10</t>
  </si>
  <si>
    <t>1080</t>
  </si>
  <si>
    <t>Надання спеціалізованої освіти мистецькими школами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</si>
  <si>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</si>
  <si>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</si>
  <si>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</si>
  <si>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</si>
  <si>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</si>
  <si>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</si>
  <si>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</si>
  <si>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</si>
  <si>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11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</si>
  <si>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</si>
  <si>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</si>
  <si>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</si>
  <si>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</t>
  </si>
  <si>
    <t>3210</t>
  </si>
  <si>
    <t>Організація та проведення громадських робіт</t>
  </si>
  <si>
    <t>Забезпечення надійної та безперебійної експлуатації ліфтів</t>
  </si>
  <si>
    <t>Інша діяльність, пов`язана з експлуатацією об`єктів житлово-комунального господарства</t>
  </si>
  <si>
    <t>Утримання та розвиток автомобільних доріг та дорожньої інфраструктури за рахунок коштів місцевого бюджету</t>
  </si>
  <si>
    <t>Інші заходи, пов`язані з економічною діяльністю</t>
  </si>
  <si>
    <t>15</t>
  </si>
  <si>
    <t>31</t>
  </si>
  <si>
    <t>Здійснення заходів із землеустрою</t>
  </si>
  <si>
    <t>37</t>
  </si>
  <si>
    <t>Поточні трансферти органам державного управління інших рівнів</t>
  </si>
  <si>
    <t>Нерозподілені видатки</t>
  </si>
  <si>
    <t>Резервний фонд місцевого бюджету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</si>
  <si>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</si>
  <si>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</si>
  <si>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</si>
  <si>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Всього по бюджету</t>
  </si>
  <si>
    <t>Виконавчий комітет Чорноморської міської ради Одеського району Одеської області</t>
  </si>
  <si>
    <t>Управління соціальної політики Чорноморської міської ради Одеського району Одеської області</t>
  </si>
  <si>
    <t>Відділ  культури Чорноморської міської ради Одеського району Одеської області</t>
  </si>
  <si>
    <t>Відділ молоді та спорту Чорноморської міської ради Одеського району Одеської області</t>
  </si>
  <si>
    <t>Відділ комунального господарства та благоустрою Чорноморської міської ради Одеського району Одеської області</t>
  </si>
  <si>
    <t>Управління  капітального будівництва Чорноморської міської ради Одеського району Одеської області</t>
  </si>
  <si>
    <t>Управління комунальної власності та земельних відносин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</si>
  <si>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</si>
  <si>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загальний фонд</t>
  </si>
  <si>
    <t>спеціальний фонд</t>
  </si>
  <si>
    <t>РАЗОМ ПО БЮДЖЕТУ (БЕЗ ВЛАСНИХ НАДХОДЖЕНЬ БЮДЖЕТНИХ УСТАНОВ)</t>
  </si>
  <si>
    <t>Заходи та роботи з мобілізаційної підготовки місцевого значення</t>
  </si>
  <si>
    <t>Управління освіти Чорноморської міської ради Одеського району Одеської області</t>
  </si>
  <si>
    <t>Розроблення схем планування та забудови територій (містобудівної документації)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</si>
  <si>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</si>
  <si>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</si>
  <si>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</si>
  <si>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</si>
  <si>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</si>
  <si>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</si>
  <si>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3130</t>
  </si>
  <si>
    <t>Капітальний ремонт</t>
  </si>
  <si>
    <t>3132</t>
  </si>
  <si>
    <t>Капітальний ремонт інших об`єктів</t>
  </si>
  <si>
    <t>3200</t>
  </si>
  <si>
    <t>Капітальні трансферти</t>
  </si>
  <si>
    <t>Капітальні трансферти підприємствам (установам, організаціям)</t>
  </si>
  <si>
    <t>8340</t>
  </si>
  <si>
    <t>Природоохоронні заходи за рахунок цільових фондів</t>
  </si>
  <si>
    <t>6011</t>
  </si>
  <si>
    <t>Експлуатація та технічне обслуговування житлового фонду</t>
  </si>
  <si>
    <t>3220</t>
  </si>
  <si>
    <t>Капітальні трансферти органам державного управління інших рівнів</t>
  </si>
  <si>
    <t>09</t>
  </si>
  <si>
    <t>Служба у справах дітей Чорноморської міської ради Одеського району Одеської області</t>
  </si>
  <si>
    <t>Код відомчої класифікації</t>
  </si>
  <si>
    <t xml:space="preserve">Спеціальний фонд (без урахування власних надходжень бюджетних установ) </t>
  </si>
  <si>
    <t>2270</t>
  </si>
  <si>
    <t>2271</t>
  </si>
  <si>
    <t>2272</t>
  </si>
  <si>
    <t>2273</t>
  </si>
  <si>
    <t>2274</t>
  </si>
  <si>
    <t>2275</t>
  </si>
  <si>
    <t>2281</t>
  </si>
  <si>
    <t>Дослідження і розробки, окремі заходи розвитку по реалізації державних (регіональних) програм</t>
  </si>
  <si>
    <t>2600</t>
  </si>
  <si>
    <t>2610</t>
  </si>
  <si>
    <t>2700</t>
  </si>
  <si>
    <t>2730</t>
  </si>
  <si>
    <t>2010</t>
  </si>
  <si>
    <t>2152</t>
  </si>
  <si>
    <t>3242</t>
  </si>
  <si>
    <t>6030</t>
  </si>
  <si>
    <t>7350</t>
  </si>
  <si>
    <t>7680</t>
  </si>
  <si>
    <t>8210</t>
  </si>
  <si>
    <t>8220</t>
  </si>
  <si>
    <t>8230</t>
  </si>
  <si>
    <t>1022</t>
  </si>
  <si>
    <t>1031</t>
  </si>
  <si>
    <t>1032</t>
  </si>
  <si>
    <t>1120</t>
  </si>
  <si>
    <t>1151</t>
  </si>
  <si>
    <t>1152</t>
  </si>
  <si>
    <t>1160</t>
  </si>
  <si>
    <t>3140</t>
  </si>
  <si>
    <t>5031</t>
  </si>
  <si>
    <t>3031</t>
  </si>
  <si>
    <t>3032</t>
  </si>
  <si>
    <t>3050</t>
  </si>
  <si>
    <t>3090</t>
  </si>
  <si>
    <t>3121</t>
  </si>
  <si>
    <t>3123</t>
  </si>
  <si>
    <t>3160</t>
  </si>
  <si>
    <t>3171</t>
  </si>
  <si>
    <t>3180</t>
  </si>
  <si>
    <t>3192</t>
  </si>
  <si>
    <t>3230</t>
  </si>
  <si>
    <t>3112</t>
  </si>
  <si>
    <t>4081</t>
  </si>
  <si>
    <t>4082</t>
  </si>
  <si>
    <t>3133</t>
  </si>
  <si>
    <t>5011</t>
  </si>
  <si>
    <t>5012</t>
  </si>
  <si>
    <t>5061</t>
  </si>
  <si>
    <t>6015</t>
  </si>
  <si>
    <t>6017</t>
  </si>
  <si>
    <t>7461</t>
  </si>
  <si>
    <t>7693</t>
  </si>
  <si>
    <t>8110</t>
  </si>
  <si>
    <t>7130</t>
  </si>
  <si>
    <t>2620</t>
  </si>
  <si>
    <t>9000</t>
  </si>
  <si>
    <t>8710</t>
  </si>
  <si>
    <t>9770</t>
  </si>
  <si>
    <t>7640</t>
  </si>
  <si>
    <t>Заходи з енергозбереження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</si>
  <si>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</si>
  <si>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</si>
  <si>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3120</t>
  </si>
  <si>
    <t>Капітальне будівництво (придбання)</t>
  </si>
  <si>
    <t>3122</t>
  </si>
  <si>
    <t>Капітальне будівництво (придбання) інших об`єктів</t>
  </si>
  <si>
    <t>Реконструкція та реставрація</t>
  </si>
  <si>
    <t>3142</t>
  </si>
  <si>
    <t>Реконструкція та реставрація інших об`єктів</t>
  </si>
  <si>
    <t>Будівництво об`єктів житлово-комунального господарства</t>
  </si>
  <si>
    <t>Будівництво освітніх установ та закладів</t>
  </si>
  <si>
    <t>7370</t>
  </si>
  <si>
    <t>Реалізація інших заходів щодо соціально-економічного розвитку територій</t>
  </si>
  <si>
    <t>7368</t>
  </si>
  <si>
    <t>Виконання інвестиційних проектів за рахунок субвенцій з інших бюджетів</t>
  </si>
  <si>
    <t>1200</t>
  </si>
  <si>
    <t>7520</t>
  </si>
  <si>
    <t>Реалізація Національної програми інформатизації</t>
  </si>
  <si>
    <t>% виконання (гр5/гр4*
100)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</si>
  <si>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</si>
  <si>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</si>
  <si>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7670</t>
  </si>
  <si>
    <t>Внески до статутного капіталу суб`єктів господарювання</t>
  </si>
  <si>
    <t>2220</t>
  </si>
  <si>
    <t>Медикаменти та перев`язувальні матеріали</t>
  </si>
  <si>
    <t>Довідково</t>
  </si>
  <si>
    <t>Спеціальний фонд ( власні надходження бюджетних установ)</t>
  </si>
  <si>
    <t>Затверджено розписом на 2025 рік з урахуванням змін, грн</t>
  </si>
  <si>
    <t>6090</t>
  </si>
  <si>
    <t>Інша діяльність у сфері житлово-комунального господарства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</si>
  <si>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</si>
  <si>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освітньої субвенції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</si>
  <si>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</si>
  <si>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</si>
  <si>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</si>
  <si>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Розвиток здібностей у дітей та молоді з фізичної культури та спорту комунальними дитячо- юнацькими спортивними школами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</si>
  <si>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</si>
  <si>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Забезпечення молодіжними центрами соціального становлення та розвитку молоді та інші заходи у сфері молодіжної політики</t>
  </si>
  <si>
    <t>6093</t>
  </si>
  <si>
    <t>Реалізація проектів (заходів) з відновлення об`єктів житлово-комунального господарства, пошкоджених / знищених внаслідок збройної агресії, за рахунок коштів місцевих бюджетів</t>
  </si>
  <si>
    <t>9110</t>
  </si>
  <si>
    <t>Реверсна дотація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</si>
  <si>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</si>
  <si>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</si>
  <si>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</si>
  <si>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</si>
  <si>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1300</t>
  </si>
  <si>
    <t>2171</t>
  </si>
  <si>
    <t>Реалізація проектів (заходів) з відновлення закладів охорони здоров`я, пошкоджених / знищених внаслідок збройної агресії, за рахунок коштів місцевих бюджетів</t>
  </si>
  <si>
    <t>6091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</si>
  <si>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</si>
  <si>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</si>
  <si>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більше 100%</t>
  </si>
  <si>
    <r>
      <t xml:space="preserve">Оперативна інформація по виконанню бюджету Чорноморської міської територіальної громади за видатками станом на 01.04.2025р. 
</t>
    </r>
    <r>
      <rPr>
        <sz val="14"/>
        <color theme="1"/>
        <rFont val="Times New Roman"/>
        <family val="1"/>
        <charset val="204"/>
      </rPr>
      <t>(зведені показники без урахування видатків за рахунок власних надходжень бюджетних установ)</t>
    </r>
  </si>
  <si>
    <t>Затверджено розписом за  січень-березень 2025 року, грн</t>
  </si>
  <si>
    <t>Касові видатки за січень-березень 2025 року, грн</t>
  </si>
  <si>
    <t>8733</t>
  </si>
  <si>
    <t>Заходи із запобігання та ліквідації наслідків надзвичайної ситуації на об`єктах транспортної та дорожньої інфраструктури за рахунок коштів резервного фонду місцевого бюджету</t>
  </si>
  <si>
    <t>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</si>
  <si>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</si>
  <si>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Оперативна інформація про виконання бюджету Чорноморської міської територіальної громади за видатками 
станом на 01.04.2025р.</t>
  </si>
  <si>
    <t>в тому числі захищенні видатки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</si>
</sst>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>
    <font>
      <sz val="10"/>
      <color theme="1"/>
      <name val="Calibri"/>
      <family val="2"/>
      <charset val="204"/>
      <scheme val="minor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2" borderId="1" xfId="0" quotePrefix="1" applyFont="1" applyFill="1" applyBorder="1"/>
    <xf numFmtId="0" fontId="6" fillId="2" borderId="1" xfId="0" applyFont="1" applyFill="1" applyBorder="1" applyAlignment="1">
      <alignment wrapText="1"/>
    </xf>
    <xf numFmtId="0" fontId="7" fillId="0" borderId="0" xfId="0" applyFont="1"/>
    <xf numFmtId="0" fontId="5" fillId="0" borderId="0" xfId="0" applyFont="1"/>
    <xf numFmtId="4" fontId="6" fillId="2" borderId="1" xfId="0" applyNumberFormat="1" applyFont="1" applyFill="1" applyBorder="1"/>
    <xf numFmtId="164" fontId="6" fillId="2" borderId="1" xfId="0" applyNumberFormat="1" applyFont="1" applyFill="1" applyBorder="1"/>
    <xf numFmtId="0" fontId="4" fillId="3" borderId="1" xfId="0" quotePrefix="1" applyFont="1" applyFill="1" applyBorder="1"/>
    <xf numFmtId="0" fontId="4" fillId="3" borderId="1" xfId="0" applyFont="1" applyFill="1" applyBorder="1" applyAlignment="1">
      <alignment wrapText="1"/>
    </xf>
    <xf numFmtId="4" fontId="4" fillId="3" borderId="1" xfId="0" applyNumberFormat="1" applyFont="1" applyFill="1" applyBorder="1"/>
    <xf numFmtId="164" fontId="4" fillId="3" borderId="1" xfId="0" applyNumberFormat="1" applyFont="1" applyFill="1" applyBorder="1"/>
    <xf numFmtId="164" fontId="9" fillId="3" borderId="1" xfId="0" applyNumberFormat="1" applyFont="1" applyFill="1" applyBorder="1"/>
    <xf numFmtId="4" fontId="0" fillId="0" borderId="0" xfId="0" applyNumberFormat="1"/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/>
    <xf numFmtId="0" fontId="4" fillId="0" borderId="0" xfId="0" applyFont="1" applyAlignment="1">
      <alignment wrapText="1"/>
    </xf>
    <xf numFmtId="4" fontId="4" fillId="2" borderId="1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4" fontId="5" fillId="2" borderId="1" xfId="0" applyNumberFormat="1" applyFont="1" applyFill="1" applyBorder="1"/>
    <xf numFmtId="4" fontId="4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/>
    <xf numFmtId="0" fontId="6" fillId="2" borderId="1" xfId="0" quotePrefix="1" applyFont="1" applyFill="1" applyBorder="1"/>
    <xf numFmtId="4" fontId="11" fillId="0" borderId="0" xfId="0" applyNumberFormat="1" applyFont="1"/>
    <xf numFmtId="4" fontId="6" fillId="0" borderId="0" xfId="0" applyNumberFormat="1" applyFont="1" applyAlignment="1">
      <alignment wrapText="1"/>
    </xf>
    <xf numFmtId="4" fontId="6" fillId="0" borderId="0" xfId="0" applyNumberFormat="1" applyFont="1"/>
    <xf numFmtId="0" fontId="4" fillId="0" borderId="0" xfId="0" applyFont="1"/>
    <xf numFmtId="0" fontId="4" fillId="2" borderId="1" xfId="0" quotePrefix="1" applyFont="1" applyFill="1" applyBorder="1"/>
    <xf numFmtId="0" fontId="4" fillId="0" borderId="1" xfId="0" quotePrefix="1" applyFont="1" applyBorder="1"/>
    <xf numFmtId="4" fontId="4" fillId="0" borderId="1" xfId="0" applyNumberFormat="1" applyFont="1" applyBorder="1"/>
    <xf numFmtId="4" fontId="4" fillId="2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0" fontId="0" fillId="0" borderId="0" xfId="0"/>
    <xf numFmtId="0" fontId="12" fillId="0" borderId="0" xfId="0" applyFont="1"/>
    <xf numFmtId="0" fontId="12" fillId="0" borderId="0" xfId="0" applyFont="1" applyAlignment="1">
      <alignment wrapText="1"/>
    </xf>
    <xf numFmtId="0" fontId="0" fillId="0" borderId="0" xfId="0"/>
    <xf numFmtId="0" fontId="0" fillId="0" borderId="0" xfId="0"/>
    <xf numFmtId="4" fontId="4" fillId="2" borderId="1" xfId="0" applyNumberFormat="1" applyFont="1" applyFill="1" applyBorder="1" applyAlignment="1">
      <alignment wrapText="1"/>
    </xf>
    <xf numFmtId="164" fontId="4" fillId="0" borderId="1" xfId="0" applyNumberFormat="1" applyFont="1" applyBorder="1"/>
    <xf numFmtId="164" fontId="4" fillId="2" borderId="1" xfId="0" applyNumberFormat="1" applyFont="1" applyFill="1" applyBorder="1"/>
    <xf numFmtId="164" fontId="5" fillId="2" borderId="1" xfId="0" applyNumberFormat="1" applyFont="1" applyFill="1" applyBorder="1"/>
    <xf numFmtId="164" fontId="4" fillId="3" borderId="1" xfId="0" applyNumberFormat="1" applyFont="1" applyFill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</cellXfs>
  <cellStyles count="4">
    <cellStyle name="Звичайний" xfId="0" builtinId="0"/>
    <cellStyle name="Звичайний 2" xfId="1"/>
    <cellStyle name="Звичайний 3" xfId="2"/>
    <cellStyle name="Звичайни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25" zoomScaleNormal="100" zoomScaleSheetLayoutView="100" workbookViewId="0">
      <selection activeCell="A5" sqref="A5:XFD37"/>
    </sheetView>
  </sheetViews>
  <sheetFormatPr defaultColWidth="9.140625" defaultRowHeight="12.75"/>
  <cols>
    <col min="1" max="1" width="13.85546875" customWidth="1"/>
    <col min="2" max="2" width="51.85546875" customWidth="1"/>
    <col min="3" max="3" width="21.5703125" customWidth="1"/>
    <col min="4" max="4" width="21.28515625" customWidth="1"/>
    <col min="5" max="5" width="19.42578125" customWidth="1"/>
    <col min="6" max="6" width="12.28515625" customWidth="1"/>
    <col min="8" max="8" width="11.28515625" bestFit="1" customWidth="1"/>
  </cols>
  <sheetData>
    <row r="1" spans="1:6" ht="54.75" customHeight="1">
      <c r="A1" s="49" t="s">
        <v>271</v>
      </c>
      <c r="B1" s="49"/>
      <c r="C1" s="49"/>
      <c r="D1" s="49"/>
      <c r="E1" s="49"/>
      <c r="F1" s="49"/>
    </row>
    <row r="3" spans="1:6" ht="67.5" customHeight="1">
      <c r="A3" s="1" t="s">
        <v>156</v>
      </c>
      <c r="B3" s="1" t="s">
        <v>1</v>
      </c>
      <c r="C3" s="1" t="s">
        <v>245</v>
      </c>
      <c r="D3" s="1" t="s">
        <v>272</v>
      </c>
      <c r="E3" s="1" t="s">
        <v>273</v>
      </c>
      <c r="F3" s="1" t="s">
        <v>236</v>
      </c>
    </row>
    <row r="4" spans="1:6" ht="15.7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</row>
    <row r="5" spans="1:6" ht="31.5">
      <c r="A5" s="2" t="s">
        <v>2</v>
      </c>
      <c r="B5" s="3" t="s">
        <v>121</v>
      </c>
      <c r="C5" s="6">
        <f>C6+C7</f>
        <v>233733750</v>
      </c>
      <c r="D5" s="6">
        <f>D6+D7</f>
        <v>61419800</v>
      </c>
      <c r="E5" s="6">
        <f t="shared" ref="E5" si="0">E6+E7</f>
        <v>43241175.359999999</v>
      </c>
      <c r="F5" s="7">
        <f t="shared" ref="F5:F21" si="1">E5/D5*100</f>
        <v>70.402663896658737</v>
      </c>
    </row>
    <row r="6" spans="1:6" ht="15.75">
      <c r="A6" s="8"/>
      <c r="B6" s="9" t="s">
        <v>129</v>
      </c>
      <c r="C6" s="10">
        <f>'Загальний фонд '!C7</f>
        <v>218942750</v>
      </c>
      <c r="D6" s="10">
        <f>'Загальний фонд '!D7</f>
        <v>54380300</v>
      </c>
      <c r="E6" s="10">
        <f>'Загальний фонд '!E7</f>
        <v>42533905.920000002</v>
      </c>
      <c r="F6" s="11">
        <f t="shared" si="1"/>
        <v>78.215651476729633</v>
      </c>
    </row>
    <row r="7" spans="1:6" ht="15.75">
      <c r="A7" s="8"/>
      <c r="B7" s="9" t="s">
        <v>130</v>
      </c>
      <c r="C7" s="10">
        <f>'Спеціальний фонд без власних '!C7</f>
        <v>14791000</v>
      </c>
      <c r="D7" s="10">
        <f>'Спеціальний фонд без власних '!D7</f>
        <v>7039500</v>
      </c>
      <c r="E7" s="10">
        <f>'Спеціальний фонд без власних '!E7</f>
        <v>707269.44</v>
      </c>
      <c r="F7" s="11">
        <f t="shared" si="1"/>
        <v>10.047154485403793</v>
      </c>
    </row>
    <row r="8" spans="1:6" ht="31.5">
      <c r="A8" s="2" t="s">
        <v>58</v>
      </c>
      <c r="B8" s="3" t="s">
        <v>133</v>
      </c>
      <c r="C8" s="6">
        <f>C9+C10</f>
        <v>444734270</v>
      </c>
      <c r="D8" s="6">
        <f t="shared" ref="D8:E8" si="2">D9+D10</f>
        <v>116910620</v>
      </c>
      <c r="E8" s="6">
        <f t="shared" si="2"/>
        <v>102837677.20000002</v>
      </c>
      <c r="F8" s="7">
        <f t="shared" si="1"/>
        <v>87.962648046858376</v>
      </c>
    </row>
    <row r="9" spans="1:6" ht="15.75">
      <c r="A9" s="8"/>
      <c r="B9" s="9" t="s">
        <v>129</v>
      </c>
      <c r="C9" s="10">
        <f>'Загальний фонд '!C137</f>
        <v>421698254</v>
      </c>
      <c r="D9" s="10">
        <f>'Загальний фонд '!D137</f>
        <v>104779986</v>
      </c>
      <c r="E9" s="10">
        <f>'Загальний фонд '!E137</f>
        <v>99442480.090000018</v>
      </c>
      <c r="F9" s="11">
        <f t="shared" si="1"/>
        <v>94.905987189194718</v>
      </c>
    </row>
    <row r="10" spans="1:6" ht="15.75">
      <c r="A10" s="8"/>
      <c r="B10" s="9" t="s">
        <v>130</v>
      </c>
      <c r="C10" s="10">
        <f>'Спеціальний фонд без власних '!C62</f>
        <v>23036016</v>
      </c>
      <c r="D10" s="10">
        <f>'Спеціальний фонд без власних '!D62</f>
        <v>12130634</v>
      </c>
      <c r="E10" s="10">
        <f>'Спеціальний фонд без власних '!E62</f>
        <v>3395197.11</v>
      </c>
      <c r="F10" s="11">
        <f t="shared" si="1"/>
        <v>27.988620462871104</v>
      </c>
    </row>
    <row r="11" spans="1:6" ht="31.5">
      <c r="A11" s="2" t="s">
        <v>75</v>
      </c>
      <c r="B11" s="3" t="s">
        <v>122</v>
      </c>
      <c r="C11" s="6">
        <f>C12+C13</f>
        <v>120239572.87</v>
      </c>
      <c r="D11" s="6">
        <f t="shared" ref="D11" si="3">D12+D13</f>
        <v>30598158.870000001</v>
      </c>
      <c r="E11" s="6">
        <f>E12+E13</f>
        <v>22434603.009999998</v>
      </c>
      <c r="F11" s="7">
        <f t="shared" si="1"/>
        <v>73.320107609468067</v>
      </c>
    </row>
    <row r="12" spans="1:6" ht="15.75">
      <c r="A12" s="8"/>
      <c r="B12" s="9" t="s">
        <v>129</v>
      </c>
      <c r="C12" s="10">
        <f>'Загальний фонд '!C404</f>
        <v>119247947.87</v>
      </c>
      <c r="D12" s="10">
        <f>'Загальний фонд '!D404</f>
        <v>29606533.870000001</v>
      </c>
      <c r="E12" s="10">
        <f>'Загальний фонд '!E404</f>
        <v>22434603.009999998</v>
      </c>
      <c r="F12" s="11">
        <f t="shared" si="1"/>
        <v>75.775851062162843</v>
      </c>
    </row>
    <row r="13" spans="1:6" ht="15.75">
      <c r="A13" s="8"/>
      <c r="B13" s="9" t="s">
        <v>130</v>
      </c>
      <c r="C13" s="10">
        <f>'Спеціальний фонд без власних '!C100</f>
        <v>991625</v>
      </c>
      <c r="D13" s="10">
        <f>'Спеціальний фонд без власних '!D100</f>
        <v>991625</v>
      </c>
      <c r="E13" s="10">
        <f>'Спеціальний фонд без власних '!E100</f>
        <v>0</v>
      </c>
      <c r="F13" s="11">
        <f t="shared" si="1"/>
        <v>0</v>
      </c>
    </row>
    <row r="14" spans="1:6" s="16" customFormat="1" ht="31.5">
      <c r="A14" s="2" t="s">
        <v>154</v>
      </c>
      <c r="B14" s="3" t="s">
        <v>155</v>
      </c>
      <c r="C14" s="6">
        <f>C15+C16</f>
        <v>3720800</v>
      </c>
      <c r="D14" s="6">
        <f t="shared" ref="D14" si="4">D15+D16</f>
        <v>907100</v>
      </c>
      <c r="E14" s="6">
        <f>E15+E16</f>
        <v>806895.16</v>
      </c>
      <c r="F14" s="7">
        <f t="shared" si="1"/>
        <v>88.953275272847549</v>
      </c>
    </row>
    <row r="15" spans="1:6" s="16" customFormat="1" ht="15.75">
      <c r="A15" s="8"/>
      <c r="B15" s="9" t="s">
        <v>129</v>
      </c>
      <c r="C15" s="10">
        <f>'Загальний фонд '!C555</f>
        <v>3720800</v>
      </c>
      <c r="D15" s="10">
        <f>'Загальний фонд '!D555</f>
        <v>907100</v>
      </c>
      <c r="E15" s="10">
        <f>'Загальний фонд '!E555</f>
        <v>806895.16</v>
      </c>
      <c r="F15" s="11">
        <f t="shared" si="1"/>
        <v>88.953275272847549</v>
      </c>
    </row>
    <row r="16" spans="1:6" s="16" customFormat="1" ht="15.75">
      <c r="A16" s="8"/>
      <c r="B16" s="9" t="s">
        <v>130</v>
      </c>
      <c r="C16" s="10">
        <v>0</v>
      </c>
      <c r="D16" s="10">
        <v>0</v>
      </c>
      <c r="E16" s="10">
        <v>0</v>
      </c>
      <c r="F16" s="11">
        <v>0</v>
      </c>
    </row>
    <row r="17" spans="1:6" ht="31.5">
      <c r="A17" s="2" t="s">
        <v>88</v>
      </c>
      <c r="B17" s="3" t="s">
        <v>123</v>
      </c>
      <c r="C17" s="6">
        <f>C18+C19</f>
        <v>57871500</v>
      </c>
      <c r="D17" s="6">
        <f t="shared" ref="D17:E17" si="5">D18+D19</f>
        <v>14470800</v>
      </c>
      <c r="E17" s="6">
        <f t="shared" si="5"/>
        <v>12476897.750000002</v>
      </c>
      <c r="F17" s="7">
        <f>E17/D17*100</f>
        <v>86.221202352323317</v>
      </c>
    </row>
    <row r="18" spans="1:6" ht="15.75">
      <c r="A18" s="8"/>
      <c r="B18" s="9" t="s">
        <v>129</v>
      </c>
      <c r="C18" s="10">
        <f>'Загальний фонд '!C595</f>
        <v>57671500</v>
      </c>
      <c r="D18" s="10">
        <f>'Загальний фонд '!D595</f>
        <v>14470800</v>
      </c>
      <c r="E18" s="10">
        <f>'Загальний фонд '!E595</f>
        <v>12476897.750000002</v>
      </c>
      <c r="F18" s="11">
        <f>E18/D18*100</f>
        <v>86.221202352323317</v>
      </c>
    </row>
    <row r="19" spans="1:6" ht="15.75">
      <c r="A19" s="8"/>
      <c r="B19" s="9" t="s">
        <v>130</v>
      </c>
      <c r="C19" s="10">
        <f>'Спеціальний фонд без власних '!C110</f>
        <v>200000</v>
      </c>
      <c r="D19" s="10">
        <f>'Спеціальний фонд без власних '!D110</f>
        <v>0</v>
      </c>
      <c r="E19" s="10">
        <f>'Спеціальний фонд без власних '!E110</f>
        <v>0</v>
      </c>
      <c r="F19" s="11">
        <v>0</v>
      </c>
    </row>
    <row r="20" spans="1:6" ht="31.5">
      <c r="A20" s="2" t="s">
        <v>99</v>
      </c>
      <c r="B20" s="3" t="s">
        <v>124</v>
      </c>
      <c r="C20" s="6">
        <f>C21+C22</f>
        <v>10472900</v>
      </c>
      <c r="D20" s="6">
        <f>D21+D22</f>
        <v>2489900</v>
      </c>
      <c r="E20" s="6">
        <f>E21+E22</f>
        <v>1554873.68</v>
      </c>
      <c r="F20" s="7">
        <f t="shared" si="1"/>
        <v>62.447234025462869</v>
      </c>
    </row>
    <row r="21" spans="1:6" ht="15.75">
      <c r="A21" s="8"/>
      <c r="B21" s="9" t="s">
        <v>129</v>
      </c>
      <c r="C21" s="10">
        <f>'Загальний фонд '!C724</f>
        <v>10437900</v>
      </c>
      <c r="D21" s="10">
        <f>'Загальний фонд '!D724</f>
        <v>2454900</v>
      </c>
      <c r="E21" s="10">
        <f>'Загальний фонд '!E724</f>
        <v>1554873.68</v>
      </c>
      <c r="F21" s="11">
        <f t="shared" si="1"/>
        <v>63.337556723288117</v>
      </c>
    </row>
    <row r="22" spans="1:6" ht="15.75">
      <c r="A22" s="8"/>
      <c r="B22" s="9" t="s">
        <v>130</v>
      </c>
      <c r="C22" s="10">
        <f>'Спеціальний фонд без власних '!C118</f>
        <v>35000</v>
      </c>
      <c r="D22" s="10">
        <f>'Спеціальний фонд без власних '!D118</f>
        <v>35000</v>
      </c>
      <c r="E22" s="10">
        <f>'Спеціальний фонд без власних '!E118</f>
        <v>0</v>
      </c>
      <c r="F22" s="11">
        <f>E22/D22*100</f>
        <v>0</v>
      </c>
    </row>
    <row r="23" spans="1:6" ht="47.25">
      <c r="A23" s="2" t="s">
        <v>103</v>
      </c>
      <c r="B23" s="3" t="s">
        <v>125</v>
      </c>
      <c r="C23" s="6">
        <f>C24+C25</f>
        <v>196456227.18000001</v>
      </c>
      <c r="D23" s="6">
        <f t="shared" ref="D23:E23" si="6">D24+D25</f>
        <v>71160559.180000007</v>
      </c>
      <c r="E23" s="6">
        <f t="shared" si="6"/>
        <v>58824606.520000003</v>
      </c>
      <c r="F23" s="7">
        <f>E23/D23*100</f>
        <v>82.66462096117553</v>
      </c>
    </row>
    <row r="24" spans="1:6" ht="15.75">
      <c r="A24" s="8"/>
      <c r="B24" s="9" t="s">
        <v>129</v>
      </c>
      <c r="C24" s="10">
        <f>'Загальний фонд '!C799</f>
        <v>173903628</v>
      </c>
      <c r="D24" s="10">
        <f>'Загальний фонд '!D799</f>
        <v>64279654</v>
      </c>
      <c r="E24" s="10">
        <f>'Загальний фонд '!E799</f>
        <v>58122156.520000003</v>
      </c>
      <c r="F24" s="11">
        <f t="shared" ref="F24:F30" si="7">E24/D24*100</f>
        <v>90.420767541779242</v>
      </c>
    </row>
    <row r="25" spans="1:6" ht="15.75">
      <c r="A25" s="8"/>
      <c r="B25" s="9" t="s">
        <v>130</v>
      </c>
      <c r="C25" s="10">
        <f>'Спеціальний фонд без власних '!C126</f>
        <v>22552599.18</v>
      </c>
      <c r="D25" s="10">
        <f>'Спеціальний фонд без власних '!D126</f>
        <v>6880905.1799999997</v>
      </c>
      <c r="E25" s="10">
        <f>'Спеціальний фонд без власних '!E126</f>
        <v>702450</v>
      </c>
      <c r="F25" s="11">
        <f t="shared" si="7"/>
        <v>10.208685945008183</v>
      </c>
    </row>
    <row r="26" spans="1:6" ht="47.25">
      <c r="A26" s="2" t="s">
        <v>110</v>
      </c>
      <c r="B26" s="3" t="s">
        <v>126</v>
      </c>
      <c r="C26" s="6">
        <f>C27+C28</f>
        <v>167772247.63</v>
      </c>
      <c r="D26" s="6">
        <f t="shared" ref="D26:E26" si="8">D27+D28</f>
        <v>28354546</v>
      </c>
      <c r="E26" s="6">
        <f t="shared" si="8"/>
        <v>5400137.4699999997</v>
      </c>
      <c r="F26" s="7">
        <f t="shared" si="7"/>
        <v>19.045050024782618</v>
      </c>
    </row>
    <row r="27" spans="1:6" ht="15.75">
      <c r="A27" s="8"/>
      <c r="B27" s="9" t="s">
        <v>129</v>
      </c>
      <c r="C27" s="10">
        <f>'Загальний фонд '!C899</f>
        <v>6373600</v>
      </c>
      <c r="D27" s="10">
        <f>'Загальний фонд '!D899</f>
        <v>1416200</v>
      </c>
      <c r="E27" s="10">
        <f>'Загальний фонд '!E899</f>
        <v>1312678.9899999998</v>
      </c>
      <c r="F27" s="11">
        <f t="shared" si="7"/>
        <v>92.690226662900699</v>
      </c>
    </row>
    <row r="28" spans="1:6" ht="15.75">
      <c r="A28" s="8"/>
      <c r="B28" s="9" t="s">
        <v>130</v>
      </c>
      <c r="C28" s="10">
        <f>'Спеціальний фонд без власних '!C179</f>
        <v>161398647.63</v>
      </c>
      <c r="D28" s="10">
        <f>'Спеціальний фонд без власних '!D179</f>
        <v>26938346</v>
      </c>
      <c r="E28" s="10">
        <f>'Спеціальний фонд без власних '!E179</f>
        <v>4087458.48</v>
      </c>
      <c r="F28" s="11">
        <f t="shared" si="7"/>
        <v>15.173383250775679</v>
      </c>
    </row>
    <row r="29" spans="1:6" ht="47.25">
      <c r="A29" s="2" t="s">
        <v>111</v>
      </c>
      <c r="B29" s="3" t="s">
        <v>127</v>
      </c>
      <c r="C29" s="6">
        <f>C30+C31</f>
        <v>28791300</v>
      </c>
      <c r="D29" s="6">
        <f t="shared" ref="D29:E29" si="9">D30+D31</f>
        <v>6491200</v>
      </c>
      <c r="E29" s="6">
        <f t="shared" si="9"/>
        <v>5697774.21</v>
      </c>
      <c r="F29" s="7">
        <f t="shared" si="7"/>
        <v>87.776901189302436</v>
      </c>
    </row>
    <row r="30" spans="1:6" ht="15.75">
      <c r="A30" s="8"/>
      <c r="B30" s="9" t="s">
        <v>129</v>
      </c>
      <c r="C30" s="10">
        <f>'Загальний фонд '!C928</f>
        <v>28791300</v>
      </c>
      <c r="D30" s="10">
        <f>'Загальний фонд '!D928</f>
        <v>6491200</v>
      </c>
      <c r="E30" s="10">
        <f>'Загальний фонд '!E928</f>
        <v>5697774.21</v>
      </c>
      <c r="F30" s="11">
        <f t="shared" si="7"/>
        <v>87.776901189302436</v>
      </c>
    </row>
    <row r="31" spans="1:6" ht="15.75">
      <c r="A31" s="8"/>
      <c r="B31" s="9" t="s">
        <v>130</v>
      </c>
      <c r="C31" s="10">
        <v>0</v>
      </c>
      <c r="D31" s="10">
        <v>0</v>
      </c>
      <c r="E31" s="10">
        <v>0</v>
      </c>
      <c r="F31" s="11">
        <v>0</v>
      </c>
    </row>
    <row r="32" spans="1:6" ht="31.5">
      <c r="A32" s="2" t="s">
        <v>113</v>
      </c>
      <c r="B32" s="3" t="s">
        <v>128</v>
      </c>
      <c r="C32" s="6">
        <f>C33+C34</f>
        <v>192798941</v>
      </c>
      <c r="D32" s="6">
        <f t="shared" ref="D32:E32" si="10">D33+D34</f>
        <v>53710800</v>
      </c>
      <c r="E32" s="6">
        <f t="shared" si="10"/>
        <v>49477670.269999996</v>
      </c>
      <c r="F32" s="7">
        <f t="shared" ref="F32:F37" si="11">E32/D32*100</f>
        <v>92.118661926465421</v>
      </c>
    </row>
    <row r="33" spans="1:8" ht="15.75">
      <c r="A33" s="8"/>
      <c r="B33" s="9" t="s">
        <v>129</v>
      </c>
      <c r="C33" s="10">
        <f>'Загальний фонд '!C992</f>
        <v>183693941</v>
      </c>
      <c r="D33" s="10">
        <f>'Загальний фонд '!D992</f>
        <v>44605800</v>
      </c>
      <c r="E33" s="10">
        <f>'Загальний фонд '!E992</f>
        <v>40372670.269999996</v>
      </c>
      <c r="F33" s="12">
        <f t="shared" si="11"/>
        <v>90.509911872447063</v>
      </c>
    </row>
    <row r="34" spans="1:8" ht="15.75">
      <c r="A34" s="8"/>
      <c r="B34" s="9" t="s">
        <v>130</v>
      </c>
      <c r="C34" s="10">
        <f>'Спеціальний фонд без власних '!C232</f>
        <v>9105000</v>
      </c>
      <c r="D34" s="10">
        <f>'Спеціальний фонд без власних '!D232</f>
        <v>9105000</v>
      </c>
      <c r="E34" s="10">
        <f>'Спеціальний фонд без власних '!E232</f>
        <v>9105000</v>
      </c>
      <c r="F34" s="12">
        <f t="shared" si="11"/>
        <v>100</v>
      </c>
    </row>
    <row r="35" spans="1:8" ht="31.5">
      <c r="A35" s="2"/>
      <c r="B35" s="3" t="s">
        <v>131</v>
      </c>
      <c r="C35" s="6">
        <f>C36+C37</f>
        <v>1456591508.6799998</v>
      </c>
      <c r="D35" s="6">
        <f>D36+D37</f>
        <v>386513484.05000001</v>
      </c>
      <c r="E35" s="6">
        <f t="shared" ref="E35" si="12">E36+E37</f>
        <v>302752310.63</v>
      </c>
      <c r="F35" s="7">
        <f>E35/D35*100</f>
        <v>78.329042355178345</v>
      </c>
    </row>
    <row r="36" spans="1:8" ht="15.75">
      <c r="A36" s="8"/>
      <c r="B36" s="9" t="s">
        <v>129</v>
      </c>
      <c r="C36" s="10">
        <f>C6+C9+C12+C15+C18+C21+C24+C27+C30+C33</f>
        <v>1224481620.8699999</v>
      </c>
      <c r="D36" s="10">
        <f t="shared" ref="D36:E36" si="13">D6+D9+D12+D15+D18+D21+D24+D27+D30+D33</f>
        <v>323392473.87</v>
      </c>
      <c r="E36" s="10">
        <f t="shared" si="13"/>
        <v>284754935.60000002</v>
      </c>
      <c r="F36" s="11">
        <f t="shared" si="11"/>
        <v>88.052431212257645</v>
      </c>
      <c r="H36" s="13"/>
    </row>
    <row r="37" spans="1:8" ht="15.75">
      <c r="A37" s="8"/>
      <c r="B37" s="9" t="s">
        <v>130</v>
      </c>
      <c r="C37" s="10">
        <f>C7+C10+C13+C16+C19+C22+C25+C28+C31+C34</f>
        <v>232109887.81</v>
      </c>
      <c r="D37" s="10">
        <f t="shared" ref="D37:E37" si="14">D7+D10+D13+D16+D19+D22+D25+D28+D31+D34</f>
        <v>63121010.18</v>
      </c>
      <c r="E37" s="10">
        <f t="shared" si="14"/>
        <v>17997375.030000001</v>
      </c>
      <c r="F37" s="11">
        <f t="shared" si="11"/>
        <v>28.512495251070142</v>
      </c>
      <c r="H37" s="13"/>
    </row>
    <row r="39" spans="1:8" ht="18.75">
      <c r="A39" s="4"/>
      <c r="B39" s="50" t="s">
        <v>128</v>
      </c>
      <c r="C39" s="50"/>
      <c r="D39" s="50"/>
      <c r="E39" s="50"/>
      <c r="F39" s="50"/>
    </row>
    <row r="42" spans="1:8">
      <c r="C42" s="13"/>
      <c r="D42" s="13"/>
      <c r="E42" s="13"/>
    </row>
    <row r="43" spans="1:8">
      <c r="C43" s="13"/>
    </row>
    <row r="44" spans="1:8">
      <c r="C44" s="13"/>
    </row>
  </sheetData>
  <mergeCells count="2">
    <mergeCell ref="A1:F1"/>
    <mergeCell ref="B39:F39"/>
  </mergeCells>
  <pageMargins left="0.70866141732283472" right="0.70866141732283472" top="0.39370078740157483" bottom="0.19685039370078741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0"/>
  <sheetViews>
    <sheetView tabSelected="1" view="pageBreakPreview" topLeftCell="A1033" zoomScaleNormal="100" zoomScaleSheetLayoutView="100" workbookViewId="0">
      <selection activeCell="F1042" sqref="F1042"/>
    </sheetView>
  </sheetViews>
  <sheetFormatPr defaultColWidth="9.140625" defaultRowHeight="15.75"/>
  <cols>
    <col min="1" max="1" width="9.85546875" style="29" customWidth="1"/>
    <col min="2" max="2" width="51.42578125" style="17" customWidth="1"/>
    <col min="3" max="3" width="21.7109375" style="29" bestFit="1" customWidth="1"/>
    <col min="4" max="4" width="19.42578125" style="29" bestFit="1" customWidth="1"/>
    <col min="5" max="5" width="20.28515625" style="29" customWidth="1"/>
    <col min="6" max="6" width="12.28515625" style="29" customWidth="1"/>
    <col min="7" max="16384" width="9.140625" style="29"/>
  </cols>
  <sheetData>
    <row r="1" spans="1:6">
      <c r="A1" s="39"/>
      <c r="B1" s="40"/>
      <c r="C1" s="39"/>
      <c r="D1" s="39"/>
      <c r="E1" s="39"/>
      <c r="F1" s="39"/>
    </row>
    <row r="2" spans="1:6" ht="51.75" customHeight="1">
      <c r="A2" s="51" t="s">
        <v>278</v>
      </c>
      <c r="B2" s="51"/>
      <c r="C2" s="51"/>
      <c r="D2" s="51"/>
      <c r="E2" s="51"/>
      <c r="F2" s="51"/>
    </row>
    <row r="3" spans="1:6">
      <c r="A3" s="52" t="s">
        <v>0</v>
      </c>
      <c r="B3" s="52"/>
      <c r="C3" s="52"/>
      <c r="D3" s="52"/>
      <c r="E3" s="52"/>
      <c r="F3" s="52"/>
    </row>
    <row r="5" spans="1:6" ht="78.75" customHeight="1">
      <c r="A5" s="23" t="s">
        <v>156</v>
      </c>
      <c r="B5" s="23" t="s">
        <v>1</v>
      </c>
      <c r="C5" s="23" t="s">
        <v>245</v>
      </c>
      <c r="D5" s="23" t="s">
        <v>272</v>
      </c>
      <c r="E5" s="23" t="s">
        <v>273</v>
      </c>
      <c r="F5" s="23" t="s">
        <v>236</v>
      </c>
    </row>
    <row r="6" spans="1:6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</row>
    <row r="7" spans="1:6" ht="31.5">
      <c r="A7" s="25" t="s">
        <v>2</v>
      </c>
      <c r="B7" s="3" t="s">
        <v>121</v>
      </c>
      <c r="C7" s="24">
        <v>218942750</v>
      </c>
      <c r="D7" s="24">
        <v>54380300</v>
      </c>
      <c r="E7" s="24">
        <v>42533905.920000002</v>
      </c>
      <c r="F7" s="7">
        <v>78.215651476729633</v>
      </c>
    </row>
    <row r="8" spans="1:6">
      <c r="A8" s="31" t="s">
        <v>3</v>
      </c>
      <c r="B8" s="15" t="s">
        <v>4</v>
      </c>
      <c r="C8" s="32">
        <v>218942750</v>
      </c>
      <c r="D8" s="32">
        <v>54380300</v>
      </c>
      <c r="E8" s="32">
        <v>42533905.920000002</v>
      </c>
      <c r="F8" s="44">
        <v>78.215651476729633</v>
      </c>
    </row>
    <row r="9" spans="1:6">
      <c r="A9" s="31" t="s">
        <v>5</v>
      </c>
      <c r="B9" s="15" t="s">
        <v>6</v>
      </c>
      <c r="C9" s="32">
        <v>117124450</v>
      </c>
      <c r="D9" s="32">
        <v>28076700</v>
      </c>
      <c r="E9" s="32">
        <v>26159145.57</v>
      </c>
      <c r="F9" s="44">
        <v>93.170299821560235</v>
      </c>
    </row>
    <row r="10" spans="1:6">
      <c r="A10" s="31" t="s">
        <v>7</v>
      </c>
      <c r="B10" s="15" t="s">
        <v>8</v>
      </c>
      <c r="C10" s="32">
        <v>96004302</v>
      </c>
      <c r="D10" s="32">
        <v>22962600</v>
      </c>
      <c r="E10" s="32">
        <v>21442664.41</v>
      </c>
      <c r="F10" s="44">
        <v>93.380821030719517</v>
      </c>
    </row>
    <row r="11" spans="1:6">
      <c r="A11" s="31" t="s">
        <v>9</v>
      </c>
      <c r="B11" s="15" t="s">
        <v>10</v>
      </c>
      <c r="C11" s="32">
        <v>96004302</v>
      </c>
      <c r="D11" s="32">
        <v>22962600</v>
      </c>
      <c r="E11" s="32">
        <v>21442664.41</v>
      </c>
      <c r="F11" s="44">
        <v>93.380821030719517</v>
      </c>
    </row>
    <row r="12" spans="1:6">
      <c r="A12" s="31" t="s">
        <v>11</v>
      </c>
      <c r="B12" s="15" t="s">
        <v>12</v>
      </c>
      <c r="C12" s="32">
        <v>21120148</v>
      </c>
      <c r="D12" s="32">
        <v>5114100</v>
      </c>
      <c r="E12" s="32">
        <v>4716481.16</v>
      </c>
      <c r="F12" s="44">
        <v>92.225047613460831</v>
      </c>
    </row>
    <row r="13" spans="1:6">
      <c r="A13" s="31" t="s">
        <v>13</v>
      </c>
      <c r="B13" s="15" t="s">
        <v>14</v>
      </c>
      <c r="C13" s="32">
        <v>31512100</v>
      </c>
      <c r="D13" s="32">
        <v>8958900</v>
      </c>
      <c r="E13" s="32">
        <v>3292992.32</v>
      </c>
      <c r="F13" s="44">
        <v>36.756658964828269</v>
      </c>
    </row>
    <row r="14" spans="1:6">
      <c r="A14" s="31" t="s">
        <v>15</v>
      </c>
      <c r="B14" s="15" t="s">
        <v>16</v>
      </c>
      <c r="C14" s="32">
        <v>7226700</v>
      </c>
      <c r="D14" s="32">
        <v>2461100</v>
      </c>
      <c r="E14" s="32">
        <v>1100969.2</v>
      </c>
      <c r="F14" s="44">
        <v>44.73484214375685</v>
      </c>
    </row>
    <row r="15" spans="1:6">
      <c r="A15" s="31" t="s">
        <v>19</v>
      </c>
      <c r="B15" s="15" t="s">
        <v>20</v>
      </c>
      <c r="C15" s="32">
        <v>16749100</v>
      </c>
      <c r="D15" s="32">
        <v>3520800</v>
      </c>
      <c r="E15" s="32">
        <v>1510953.11</v>
      </c>
      <c r="F15" s="44">
        <v>42.915050840718024</v>
      </c>
    </row>
    <row r="16" spans="1:6">
      <c r="A16" s="31" t="s">
        <v>21</v>
      </c>
      <c r="B16" s="15" t="s">
        <v>22</v>
      </c>
      <c r="C16" s="32">
        <v>60000</v>
      </c>
      <c r="D16" s="32">
        <v>15000</v>
      </c>
      <c r="E16" s="32">
        <v>7244.32</v>
      </c>
      <c r="F16" s="44">
        <v>48.295466666666663</v>
      </c>
    </row>
    <row r="17" spans="1:6">
      <c r="A17" s="31" t="s">
        <v>158</v>
      </c>
      <c r="B17" s="15" t="s">
        <v>23</v>
      </c>
      <c r="C17" s="32">
        <v>7363300</v>
      </c>
      <c r="D17" s="32">
        <v>2952000</v>
      </c>
      <c r="E17" s="32">
        <v>669025.69000000006</v>
      </c>
      <c r="F17" s="44">
        <v>22.663471883468837</v>
      </c>
    </row>
    <row r="18" spans="1:6">
      <c r="A18" s="31" t="s">
        <v>159</v>
      </c>
      <c r="B18" s="15" t="s">
        <v>24</v>
      </c>
      <c r="C18" s="32">
        <v>1953200</v>
      </c>
      <c r="D18" s="32">
        <v>570500</v>
      </c>
      <c r="E18" s="32">
        <v>275243.63</v>
      </c>
      <c r="F18" s="44">
        <v>48.246035056967571</v>
      </c>
    </row>
    <row r="19" spans="1:6">
      <c r="A19" s="31" t="s">
        <v>160</v>
      </c>
      <c r="B19" s="15" t="s">
        <v>25</v>
      </c>
      <c r="C19" s="32">
        <v>163000</v>
      </c>
      <c r="D19" s="32">
        <v>54000</v>
      </c>
      <c r="E19" s="32">
        <v>26036.53</v>
      </c>
      <c r="F19" s="44">
        <v>48.21579629629629</v>
      </c>
    </row>
    <row r="20" spans="1:6">
      <c r="A20" s="31" t="s">
        <v>161</v>
      </c>
      <c r="B20" s="15" t="s">
        <v>26</v>
      </c>
      <c r="C20" s="32">
        <v>3088500</v>
      </c>
      <c r="D20" s="32">
        <v>1341500</v>
      </c>
      <c r="E20" s="32">
        <v>266070.03000000003</v>
      </c>
      <c r="F20" s="44">
        <v>19.83377040626165</v>
      </c>
    </row>
    <row r="21" spans="1:6">
      <c r="A21" s="31" t="s">
        <v>162</v>
      </c>
      <c r="B21" s="15" t="s">
        <v>27</v>
      </c>
      <c r="C21" s="32">
        <v>181600</v>
      </c>
      <c r="D21" s="32">
        <v>105900</v>
      </c>
      <c r="E21" s="32">
        <v>53072.09</v>
      </c>
      <c r="F21" s="44">
        <v>50.115288007554291</v>
      </c>
    </row>
    <row r="22" spans="1:6" ht="31.5">
      <c r="A22" s="31" t="s">
        <v>163</v>
      </c>
      <c r="B22" s="15" t="s">
        <v>28</v>
      </c>
      <c r="C22" s="32">
        <v>1977000</v>
      </c>
      <c r="D22" s="32">
        <v>880100</v>
      </c>
      <c r="E22" s="32">
        <v>48603.409999999996</v>
      </c>
      <c r="F22" s="44">
        <v>5.5224872173616628</v>
      </c>
    </row>
    <row r="23" spans="1:6" ht="31.5">
      <c r="A23" s="31" t="s">
        <v>29</v>
      </c>
      <c r="B23" s="15" t="s">
        <v>30</v>
      </c>
      <c r="C23" s="32">
        <v>113000</v>
      </c>
      <c r="D23" s="32">
        <v>10000</v>
      </c>
      <c r="E23" s="32">
        <v>4800</v>
      </c>
      <c r="F23" s="44">
        <v>48</v>
      </c>
    </row>
    <row r="24" spans="1:6" ht="47.25">
      <c r="A24" s="31" t="s">
        <v>31</v>
      </c>
      <c r="B24" s="15" t="s">
        <v>32</v>
      </c>
      <c r="C24" s="32">
        <v>113000</v>
      </c>
      <c r="D24" s="32">
        <v>10000</v>
      </c>
      <c r="E24" s="32">
        <v>4800</v>
      </c>
      <c r="F24" s="44">
        <v>48</v>
      </c>
    </row>
    <row r="25" spans="1:6">
      <c r="A25" s="31" t="s">
        <v>166</v>
      </c>
      <c r="B25" s="15" t="s">
        <v>33</v>
      </c>
      <c r="C25" s="32">
        <v>63811100</v>
      </c>
      <c r="D25" s="32">
        <v>15681900</v>
      </c>
      <c r="E25" s="32">
        <v>11627926.200000001</v>
      </c>
      <c r="F25" s="44">
        <v>74.148707745872628</v>
      </c>
    </row>
    <row r="26" spans="1:6" ht="31.5">
      <c r="A26" s="31" t="s">
        <v>167</v>
      </c>
      <c r="B26" s="15" t="s">
        <v>34</v>
      </c>
      <c r="C26" s="32">
        <v>63811100</v>
      </c>
      <c r="D26" s="32">
        <v>15681900</v>
      </c>
      <c r="E26" s="32">
        <v>11627926.200000001</v>
      </c>
      <c r="F26" s="44">
        <v>74.148707745872628</v>
      </c>
    </row>
    <row r="27" spans="1:6">
      <c r="A27" s="31" t="s">
        <v>168</v>
      </c>
      <c r="B27" s="15" t="s">
        <v>35</v>
      </c>
      <c r="C27" s="32">
        <v>5500000</v>
      </c>
      <c r="D27" s="32">
        <v>1301000</v>
      </c>
      <c r="E27" s="32">
        <v>1268552.27</v>
      </c>
      <c r="F27" s="44">
        <v>97.505939277478859</v>
      </c>
    </row>
    <row r="28" spans="1:6">
      <c r="A28" s="31" t="s">
        <v>169</v>
      </c>
      <c r="B28" s="15" t="s">
        <v>36</v>
      </c>
      <c r="C28" s="32">
        <v>5500000</v>
      </c>
      <c r="D28" s="32">
        <v>1301000</v>
      </c>
      <c r="E28" s="32">
        <v>1268552.27</v>
      </c>
      <c r="F28" s="44">
        <v>97.505939277478859</v>
      </c>
    </row>
    <row r="29" spans="1:6">
      <c r="A29" s="31" t="s">
        <v>37</v>
      </c>
      <c r="B29" s="15" t="s">
        <v>38</v>
      </c>
      <c r="C29" s="32">
        <v>995100</v>
      </c>
      <c r="D29" s="32">
        <v>361800</v>
      </c>
      <c r="E29" s="32">
        <v>185289.56</v>
      </c>
      <c r="F29" s="44">
        <v>51.213255942509676</v>
      </c>
    </row>
    <row r="30" spans="1:6" ht="78.75">
      <c r="A30" s="30" t="s">
        <v>39</v>
      </c>
      <c r="B30" s="14" t="s">
        <v>40</v>
      </c>
      <c r="C30" s="18">
        <v>104833600</v>
      </c>
      <c r="D30" s="18">
        <v>26480100</v>
      </c>
      <c r="E30" s="18">
        <v>21519103.780000005</v>
      </c>
      <c r="F30" s="45">
        <v>81.265190765895923</v>
      </c>
    </row>
    <row r="31" spans="1:6">
      <c r="A31" s="31" t="s">
        <v>3</v>
      </c>
      <c r="B31" s="15" t="s">
        <v>4</v>
      </c>
      <c r="C31" s="32">
        <v>104833600</v>
      </c>
      <c r="D31" s="32">
        <v>26480100</v>
      </c>
      <c r="E31" s="32">
        <v>21519103.780000005</v>
      </c>
      <c r="F31" s="44">
        <v>81.265190765895923</v>
      </c>
    </row>
    <row r="32" spans="1:6">
      <c r="A32" s="31" t="s">
        <v>5</v>
      </c>
      <c r="B32" s="15" t="s">
        <v>6</v>
      </c>
      <c r="C32" s="32">
        <v>93494200</v>
      </c>
      <c r="D32" s="32">
        <v>21784700</v>
      </c>
      <c r="E32" s="32">
        <v>20090022.870000001</v>
      </c>
      <c r="F32" s="44">
        <v>92.220791977856024</v>
      </c>
    </row>
    <row r="33" spans="1:6">
      <c r="A33" s="31" t="s">
        <v>7</v>
      </c>
      <c r="B33" s="15" t="s">
        <v>8</v>
      </c>
      <c r="C33" s="32">
        <v>76634600</v>
      </c>
      <c r="D33" s="32">
        <v>17804600</v>
      </c>
      <c r="E33" s="32">
        <v>16464014.630000001</v>
      </c>
      <c r="F33" s="44">
        <v>92.470567325297964</v>
      </c>
    </row>
    <row r="34" spans="1:6">
      <c r="A34" s="31" t="s">
        <v>9</v>
      </c>
      <c r="B34" s="15" t="s">
        <v>10</v>
      </c>
      <c r="C34" s="32">
        <v>76634600</v>
      </c>
      <c r="D34" s="32">
        <v>17804600</v>
      </c>
      <c r="E34" s="32">
        <v>16464014.630000001</v>
      </c>
      <c r="F34" s="44">
        <v>92.470567325297964</v>
      </c>
    </row>
    <row r="35" spans="1:6">
      <c r="A35" s="31" t="s">
        <v>11</v>
      </c>
      <c r="B35" s="15" t="s">
        <v>12</v>
      </c>
      <c r="C35" s="32">
        <v>16859600</v>
      </c>
      <c r="D35" s="32">
        <v>3980100</v>
      </c>
      <c r="E35" s="32">
        <v>3626008.24</v>
      </c>
      <c r="F35" s="44">
        <v>91.103445642069303</v>
      </c>
    </row>
    <row r="36" spans="1:6">
      <c r="A36" s="31" t="s">
        <v>13</v>
      </c>
      <c r="B36" s="15" t="s">
        <v>14</v>
      </c>
      <c r="C36" s="32">
        <v>10956300</v>
      </c>
      <c r="D36" s="32">
        <v>4595600</v>
      </c>
      <c r="E36" s="32">
        <v>1379887.0400000003</v>
      </c>
      <c r="F36" s="44">
        <v>30.026265123161288</v>
      </c>
    </row>
    <row r="37" spans="1:6">
      <c r="A37" s="31" t="s">
        <v>15</v>
      </c>
      <c r="B37" s="15" t="s">
        <v>16</v>
      </c>
      <c r="C37" s="32">
        <v>2878600</v>
      </c>
      <c r="D37" s="32">
        <v>1435300</v>
      </c>
      <c r="E37" s="32">
        <v>530825.80000000005</v>
      </c>
      <c r="F37" s="44">
        <v>36.983613181913192</v>
      </c>
    </row>
    <row r="38" spans="1:6">
      <c r="A38" s="31" t="s">
        <v>19</v>
      </c>
      <c r="B38" s="15" t="s">
        <v>20</v>
      </c>
      <c r="C38" s="32">
        <v>1721100</v>
      </c>
      <c r="D38" s="32">
        <v>335700</v>
      </c>
      <c r="E38" s="32">
        <v>221390.57</v>
      </c>
      <c r="F38" s="44">
        <v>65.948933571641348</v>
      </c>
    </row>
    <row r="39" spans="1:6">
      <c r="A39" s="31" t="s">
        <v>21</v>
      </c>
      <c r="B39" s="15" t="s">
        <v>22</v>
      </c>
      <c r="C39" s="32">
        <v>60000</v>
      </c>
      <c r="D39" s="32">
        <v>15000</v>
      </c>
      <c r="E39" s="32">
        <v>7244.32</v>
      </c>
      <c r="F39" s="44">
        <v>48.295466666666663</v>
      </c>
    </row>
    <row r="40" spans="1:6">
      <c r="A40" s="31" t="s">
        <v>158</v>
      </c>
      <c r="B40" s="15" t="s">
        <v>23</v>
      </c>
      <c r="C40" s="32">
        <v>6293600</v>
      </c>
      <c r="D40" s="32">
        <v>2809600</v>
      </c>
      <c r="E40" s="32">
        <v>620426.35</v>
      </c>
      <c r="F40" s="44">
        <v>22.082372935649204</v>
      </c>
    </row>
    <row r="41" spans="1:6">
      <c r="A41" s="31" t="s">
        <v>159</v>
      </c>
      <c r="B41" s="15" t="s">
        <v>24</v>
      </c>
      <c r="C41" s="32">
        <v>1900000</v>
      </c>
      <c r="D41" s="32">
        <v>555300</v>
      </c>
      <c r="E41" s="32">
        <v>273485.67</v>
      </c>
      <c r="F41" s="44">
        <v>49.250075634791997</v>
      </c>
    </row>
    <row r="42" spans="1:6">
      <c r="A42" s="31" t="s">
        <v>160</v>
      </c>
      <c r="B42" s="15" t="s">
        <v>25</v>
      </c>
      <c r="C42" s="32">
        <v>158900</v>
      </c>
      <c r="D42" s="32">
        <v>53300</v>
      </c>
      <c r="E42" s="32">
        <v>25762.3</v>
      </c>
      <c r="F42" s="44">
        <v>48.334521575984994</v>
      </c>
    </row>
    <row r="43" spans="1:6">
      <c r="A43" s="31" t="s">
        <v>161</v>
      </c>
      <c r="B43" s="15" t="s">
        <v>26</v>
      </c>
      <c r="C43" s="32">
        <v>3066000</v>
      </c>
      <c r="D43" s="32">
        <v>1335000</v>
      </c>
      <c r="E43" s="32">
        <v>265378.09000000003</v>
      </c>
      <c r="F43" s="44">
        <v>19.878508614232214</v>
      </c>
    </row>
    <row r="44" spans="1:6">
      <c r="A44" s="31" t="s">
        <v>162</v>
      </c>
      <c r="B44" s="15" t="s">
        <v>27</v>
      </c>
      <c r="C44" s="32">
        <v>181600</v>
      </c>
      <c r="D44" s="32">
        <v>105900</v>
      </c>
      <c r="E44" s="32">
        <v>53072.09</v>
      </c>
      <c r="F44" s="44">
        <v>50.115288007554291</v>
      </c>
    </row>
    <row r="45" spans="1:6" ht="31.5">
      <c r="A45" s="31" t="s">
        <v>163</v>
      </c>
      <c r="B45" s="15" t="s">
        <v>28</v>
      </c>
      <c r="C45" s="32">
        <v>987100</v>
      </c>
      <c r="D45" s="32">
        <v>760100</v>
      </c>
      <c r="E45" s="32">
        <v>2728.2</v>
      </c>
      <c r="F45" s="44">
        <v>0.3589264570451256</v>
      </c>
    </row>
    <row r="46" spans="1:6" ht="31.5">
      <c r="A46" s="31" t="s">
        <v>29</v>
      </c>
      <c r="B46" s="15" t="s">
        <v>30</v>
      </c>
      <c r="C46" s="32">
        <v>3000</v>
      </c>
      <c r="D46" s="32">
        <v>0</v>
      </c>
      <c r="E46" s="32">
        <v>0</v>
      </c>
      <c r="F46" s="44">
        <v>0</v>
      </c>
    </row>
    <row r="47" spans="1:6" ht="47.25">
      <c r="A47" s="31" t="s">
        <v>31</v>
      </c>
      <c r="B47" s="15" t="s">
        <v>32</v>
      </c>
      <c r="C47" s="32">
        <v>3000</v>
      </c>
      <c r="D47" s="32">
        <v>0</v>
      </c>
      <c r="E47" s="32">
        <v>0</v>
      </c>
      <c r="F47" s="44">
        <v>0</v>
      </c>
    </row>
    <row r="48" spans="1:6">
      <c r="A48" s="31" t="s">
        <v>37</v>
      </c>
      <c r="B48" s="15" t="s">
        <v>38</v>
      </c>
      <c r="C48" s="32">
        <v>383100</v>
      </c>
      <c r="D48" s="32">
        <v>99800</v>
      </c>
      <c r="E48" s="32">
        <v>49193.87</v>
      </c>
      <c r="F48" s="44">
        <v>49.292454909819647</v>
      </c>
    </row>
    <row r="49" spans="1:6" ht="31.5">
      <c r="A49" s="30" t="s">
        <v>41</v>
      </c>
      <c r="B49" s="14" t="s">
        <v>42</v>
      </c>
      <c r="C49" s="18">
        <v>50000</v>
      </c>
      <c r="D49" s="18">
        <v>10000</v>
      </c>
      <c r="E49" s="18">
        <v>4800</v>
      </c>
      <c r="F49" s="45">
        <v>48</v>
      </c>
    </row>
    <row r="50" spans="1:6">
      <c r="A50" s="31" t="s">
        <v>3</v>
      </c>
      <c r="B50" s="15" t="s">
        <v>4</v>
      </c>
      <c r="C50" s="32">
        <v>50000</v>
      </c>
      <c r="D50" s="32">
        <v>10000</v>
      </c>
      <c r="E50" s="32">
        <v>4800</v>
      </c>
      <c r="F50" s="44">
        <v>48</v>
      </c>
    </row>
    <row r="51" spans="1:6">
      <c r="A51" s="31" t="s">
        <v>13</v>
      </c>
      <c r="B51" s="15" t="s">
        <v>14</v>
      </c>
      <c r="C51" s="32">
        <v>50000</v>
      </c>
      <c r="D51" s="32">
        <v>10000</v>
      </c>
      <c r="E51" s="32">
        <v>4800</v>
      </c>
      <c r="F51" s="44">
        <v>48</v>
      </c>
    </row>
    <row r="52" spans="1:6" ht="31.5">
      <c r="A52" s="31" t="s">
        <v>29</v>
      </c>
      <c r="B52" s="15" t="s">
        <v>30</v>
      </c>
      <c r="C52" s="32">
        <v>50000</v>
      </c>
      <c r="D52" s="32">
        <v>10000</v>
      </c>
      <c r="E52" s="32">
        <v>4800</v>
      </c>
      <c r="F52" s="44">
        <v>48</v>
      </c>
    </row>
    <row r="53" spans="1:6" ht="47.25">
      <c r="A53" s="31" t="s">
        <v>31</v>
      </c>
      <c r="B53" s="15" t="s">
        <v>32</v>
      </c>
      <c r="C53" s="32">
        <v>50000</v>
      </c>
      <c r="D53" s="32">
        <v>10000</v>
      </c>
      <c r="E53" s="32">
        <v>4800</v>
      </c>
      <c r="F53" s="44">
        <v>48</v>
      </c>
    </row>
    <row r="54" spans="1:6">
      <c r="A54" s="30" t="s">
        <v>43</v>
      </c>
      <c r="B54" s="14" t="s">
        <v>44</v>
      </c>
      <c r="C54" s="18">
        <v>2313200</v>
      </c>
      <c r="D54" s="18">
        <v>384100</v>
      </c>
      <c r="E54" s="18">
        <v>331727.95999999996</v>
      </c>
      <c r="F54" s="45">
        <v>86.364998698255661</v>
      </c>
    </row>
    <row r="55" spans="1:6">
      <c r="A55" s="31" t="s">
        <v>3</v>
      </c>
      <c r="B55" s="15" t="s">
        <v>4</v>
      </c>
      <c r="C55" s="32">
        <v>2313200</v>
      </c>
      <c r="D55" s="32">
        <v>384100</v>
      </c>
      <c r="E55" s="32">
        <v>331727.95999999996</v>
      </c>
      <c r="F55" s="44">
        <v>86.364998698255661</v>
      </c>
    </row>
    <row r="56" spans="1:6">
      <c r="A56" s="31" t="s">
        <v>13</v>
      </c>
      <c r="B56" s="15" t="s">
        <v>14</v>
      </c>
      <c r="C56" s="32">
        <v>1313200</v>
      </c>
      <c r="D56" s="32">
        <v>154100</v>
      </c>
      <c r="E56" s="32">
        <v>147580</v>
      </c>
      <c r="F56" s="44">
        <v>95.768981181051259</v>
      </c>
    </row>
    <row r="57" spans="1:6">
      <c r="A57" s="31" t="s">
        <v>15</v>
      </c>
      <c r="B57" s="15" t="s">
        <v>16</v>
      </c>
      <c r="C57" s="32">
        <v>922800</v>
      </c>
      <c r="D57" s="32">
        <v>105500</v>
      </c>
      <c r="E57" s="32">
        <v>105330</v>
      </c>
      <c r="F57" s="44">
        <v>99.838862559241704</v>
      </c>
    </row>
    <row r="58" spans="1:6">
      <c r="A58" s="31" t="s">
        <v>19</v>
      </c>
      <c r="B58" s="15" t="s">
        <v>20</v>
      </c>
      <c r="C58" s="32">
        <v>330400</v>
      </c>
      <c r="D58" s="32">
        <v>48600</v>
      </c>
      <c r="E58" s="32">
        <v>42250</v>
      </c>
      <c r="F58" s="44">
        <v>86.934156378600818</v>
      </c>
    </row>
    <row r="59" spans="1:6" ht="31.5">
      <c r="A59" s="31" t="s">
        <v>29</v>
      </c>
      <c r="B59" s="15" t="s">
        <v>30</v>
      </c>
      <c r="C59" s="32">
        <v>60000</v>
      </c>
      <c r="D59" s="32">
        <v>0</v>
      </c>
      <c r="E59" s="32">
        <v>0</v>
      </c>
      <c r="F59" s="44">
        <v>0</v>
      </c>
    </row>
    <row r="60" spans="1:6" ht="47.25">
      <c r="A60" s="31" t="s">
        <v>31</v>
      </c>
      <c r="B60" s="15" t="s">
        <v>32</v>
      </c>
      <c r="C60" s="32">
        <v>60000</v>
      </c>
      <c r="D60" s="32">
        <v>0</v>
      </c>
      <c r="E60" s="32">
        <v>0</v>
      </c>
      <c r="F60" s="44">
        <v>0</v>
      </c>
    </row>
    <row r="61" spans="1:6">
      <c r="A61" s="31" t="s">
        <v>168</v>
      </c>
      <c r="B61" s="15" t="s">
        <v>35</v>
      </c>
      <c r="C61" s="32">
        <v>500000</v>
      </c>
      <c r="D61" s="32">
        <v>80000</v>
      </c>
      <c r="E61" s="32">
        <v>48052.27</v>
      </c>
      <c r="F61" s="44">
        <v>60.065337499999991</v>
      </c>
    </row>
    <row r="62" spans="1:6">
      <c r="A62" s="31" t="s">
        <v>169</v>
      </c>
      <c r="B62" s="15" t="s">
        <v>36</v>
      </c>
      <c r="C62" s="32">
        <v>500000</v>
      </c>
      <c r="D62" s="32">
        <v>80000</v>
      </c>
      <c r="E62" s="32">
        <v>48052.27</v>
      </c>
      <c r="F62" s="44">
        <v>60.065337499999991</v>
      </c>
    </row>
    <row r="63" spans="1:6">
      <c r="A63" s="31" t="s">
        <v>37</v>
      </c>
      <c r="B63" s="15" t="s">
        <v>38</v>
      </c>
      <c r="C63" s="32">
        <v>500000</v>
      </c>
      <c r="D63" s="32">
        <v>150000</v>
      </c>
      <c r="E63" s="32">
        <v>136095.69</v>
      </c>
      <c r="F63" s="44">
        <v>90.730460000000008</v>
      </c>
    </row>
    <row r="64" spans="1:6" ht="31.5">
      <c r="A64" s="30" t="s">
        <v>170</v>
      </c>
      <c r="B64" s="14" t="s">
        <v>45</v>
      </c>
      <c r="C64" s="18">
        <v>39514500</v>
      </c>
      <c r="D64" s="18">
        <v>9058000</v>
      </c>
      <c r="E64" s="18">
        <v>6932672.6399999997</v>
      </c>
      <c r="F64" s="45">
        <v>76.536461028924705</v>
      </c>
    </row>
    <row r="65" spans="1:6">
      <c r="A65" s="31" t="s">
        <v>3</v>
      </c>
      <c r="B65" s="15" t="s">
        <v>4</v>
      </c>
      <c r="C65" s="32">
        <v>39514500</v>
      </c>
      <c r="D65" s="32">
        <v>9058000</v>
      </c>
      <c r="E65" s="32">
        <v>6932672.6399999997</v>
      </c>
      <c r="F65" s="44">
        <v>76.536461028924705</v>
      </c>
    </row>
    <row r="66" spans="1:6">
      <c r="A66" s="31" t="s">
        <v>166</v>
      </c>
      <c r="B66" s="15" t="s">
        <v>33</v>
      </c>
      <c r="C66" s="32">
        <v>39514500</v>
      </c>
      <c r="D66" s="32">
        <v>9058000</v>
      </c>
      <c r="E66" s="32">
        <v>6932672.6399999997</v>
      </c>
      <c r="F66" s="44">
        <v>76.536461028924705</v>
      </c>
    </row>
    <row r="67" spans="1:6" ht="31.5">
      <c r="A67" s="31" t="s">
        <v>167</v>
      </c>
      <c r="B67" s="15" t="s">
        <v>34</v>
      </c>
      <c r="C67" s="32">
        <v>39514500</v>
      </c>
      <c r="D67" s="32">
        <v>9058000</v>
      </c>
      <c r="E67" s="32">
        <v>6932672.6399999997</v>
      </c>
      <c r="F67" s="44">
        <v>76.536461028924705</v>
      </c>
    </row>
    <row r="68" spans="1:6">
      <c r="A68" s="30" t="s">
        <v>5</v>
      </c>
      <c r="B68" s="14" t="s">
        <v>46</v>
      </c>
      <c r="C68" s="18">
        <v>8701800</v>
      </c>
      <c r="D68" s="18">
        <v>2302800</v>
      </c>
      <c r="E68" s="18">
        <v>1822717.11</v>
      </c>
      <c r="F68" s="45">
        <v>79.152210786868153</v>
      </c>
    </row>
    <row r="69" spans="1:6">
      <c r="A69" s="31" t="s">
        <v>3</v>
      </c>
      <c r="B69" s="15" t="s">
        <v>4</v>
      </c>
      <c r="C69" s="32">
        <v>8701800</v>
      </c>
      <c r="D69" s="32">
        <v>2302800</v>
      </c>
      <c r="E69" s="32">
        <v>1822717.11</v>
      </c>
      <c r="F69" s="44">
        <v>79.152210786868153</v>
      </c>
    </row>
    <row r="70" spans="1:6">
      <c r="A70" s="31" t="s">
        <v>166</v>
      </c>
      <c r="B70" s="15" t="s">
        <v>33</v>
      </c>
      <c r="C70" s="32">
        <v>8701800</v>
      </c>
      <c r="D70" s="32">
        <v>2302800</v>
      </c>
      <c r="E70" s="32">
        <v>1822717.11</v>
      </c>
      <c r="F70" s="44">
        <v>79.152210786868153</v>
      </c>
    </row>
    <row r="71" spans="1:6" ht="31.5">
      <c r="A71" s="31" t="s">
        <v>167</v>
      </c>
      <c r="B71" s="15" t="s">
        <v>34</v>
      </c>
      <c r="C71" s="32">
        <v>8701800</v>
      </c>
      <c r="D71" s="32">
        <v>2302800</v>
      </c>
      <c r="E71" s="32">
        <v>1822717.11</v>
      </c>
      <c r="F71" s="44">
        <v>79.152210786868153</v>
      </c>
    </row>
    <row r="72" spans="1:6" ht="47.25">
      <c r="A72" s="30" t="s">
        <v>9</v>
      </c>
      <c r="B72" s="14" t="s">
        <v>47</v>
      </c>
      <c r="C72" s="18">
        <v>4613400</v>
      </c>
      <c r="D72" s="18">
        <v>1591400</v>
      </c>
      <c r="E72" s="18">
        <v>714840.73</v>
      </c>
      <c r="F72" s="45">
        <v>44.918985170290313</v>
      </c>
    </row>
    <row r="73" spans="1:6">
      <c r="A73" s="31" t="s">
        <v>3</v>
      </c>
      <c r="B73" s="15" t="s">
        <v>4</v>
      </c>
      <c r="C73" s="32">
        <v>4613400</v>
      </c>
      <c r="D73" s="32">
        <v>1591400</v>
      </c>
      <c r="E73" s="32">
        <v>714840.73</v>
      </c>
      <c r="F73" s="44">
        <v>44.918985170290313</v>
      </c>
    </row>
    <row r="74" spans="1:6">
      <c r="A74" s="31" t="s">
        <v>166</v>
      </c>
      <c r="B74" s="15" t="s">
        <v>33</v>
      </c>
      <c r="C74" s="32">
        <v>4613400</v>
      </c>
      <c r="D74" s="32">
        <v>1591400</v>
      </c>
      <c r="E74" s="32">
        <v>714840.73</v>
      </c>
      <c r="F74" s="44">
        <v>44.918985170290313</v>
      </c>
    </row>
    <row r="75" spans="1:6" ht="31.5">
      <c r="A75" s="31" t="s">
        <v>167</v>
      </c>
      <c r="B75" s="15" t="s">
        <v>34</v>
      </c>
      <c r="C75" s="32">
        <v>4613400</v>
      </c>
      <c r="D75" s="32">
        <v>1591400</v>
      </c>
      <c r="E75" s="32">
        <v>714840.73</v>
      </c>
      <c r="F75" s="44">
        <v>44.918985170290313</v>
      </c>
    </row>
    <row r="76" spans="1:6">
      <c r="A76" s="30" t="s">
        <v>171</v>
      </c>
      <c r="B76" s="14" t="s">
        <v>48</v>
      </c>
      <c r="C76" s="18">
        <v>10835900</v>
      </c>
      <c r="D76" s="18">
        <v>2584200</v>
      </c>
      <c r="E76" s="18">
        <v>2157695.7200000002</v>
      </c>
      <c r="F76" s="45">
        <v>83.495693831746777</v>
      </c>
    </row>
    <row r="77" spans="1:6">
      <c r="A77" s="31" t="s">
        <v>3</v>
      </c>
      <c r="B77" s="15" t="s">
        <v>4</v>
      </c>
      <c r="C77" s="32">
        <v>10835900</v>
      </c>
      <c r="D77" s="32">
        <v>2584200</v>
      </c>
      <c r="E77" s="32">
        <v>2157695.7200000002</v>
      </c>
      <c r="F77" s="44">
        <v>83.495693831746777</v>
      </c>
    </row>
    <row r="78" spans="1:6">
      <c r="A78" s="31" t="s">
        <v>166</v>
      </c>
      <c r="B78" s="15" t="s">
        <v>33</v>
      </c>
      <c r="C78" s="32">
        <v>10835900</v>
      </c>
      <c r="D78" s="32">
        <v>2584200</v>
      </c>
      <c r="E78" s="32">
        <v>2157695.7200000002</v>
      </c>
      <c r="F78" s="44">
        <v>83.495693831746777</v>
      </c>
    </row>
    <row r="79" spans="1:6" ht="31.5">
      <c r="A79" s="31" t="s">
        <v>167</v>
      </c>
      <c r="B79" s="15" t="s">
        <v>34</v>
      </c>
      <c r="C79" s="32">
        <v>10835900</v>
      </c>
      <c r="D79" s="32">
        <v>2584200</v>
      </c>
      <c r="E79" s="32">
        <v>2157695.7200000002</v>
      </c>
      <c r="F79" s="44">
        <v>83.495693831746777</v>
      </c>
    </row>
    <row r="80" spans="1:6" ht="31.5">
      <c r="A80" s="30" t="s">
        <v>172</v>
      </c>
      <c r="B80" s="14" t="s">
        <v>50</v>
      </c>
      <c r="C80" s="18">
        <v>5000000</v>
      </c>
      <c r="D80" s="18">
        <v>1221000</v>
      </c>
      <c r="E80" s="18">
        <v>1220500</v>
      </c>
      <c r="F80" s="45">
        <v>99.959049959049963</v>
      </c>
    </row>
    <row r="81" spans="1:6">
      <c r="A81" s="31" t="s">
        <v>3</v>
      </c>
      <c r="B81" s="15" t="s">
        <v>4</v>
      </c>
      <c r="C81" s="32">
        <v>5000000</v>
      </c>
      <c r="D81" s="32">
        <v>1221000</v>
      </c>
      <c r="E81" s="32">
        <v>1220500</v>
      </c>
      <c r="F81" s="44">
        <v>99.959049959049963</v>
      </c>
    </row>
    <row r="82" spans="1:6">
      <c r="A82" s="31" t="s">
        <v>168</v>
      </c>
      <c r="B82" s="15" t="s">
        <v>35</v>
      </c>
      <c r="C82" s="32">
        <v>5000000</v>
      </c>
      <c r="D82" s="32">
        <v>1221000</v>
      </c>
      <c r="E82" s="32">
        <v>1220500</v>
      </c>
      <c r="F82" s="44">
        <v>99.959049959049963</v>
      </c>
    </row>
    <row r="83" spans="1:6">
      <c r="A83" s="31" t="s">
        <v>169</v>
      </c>
      <c r="B83" s="15" t="s">
        <v>36</v>
      </c>
      <c r="C83" s="32">
        <v>5000000</v>
      </c>
      <c r="D83" s="32">
        <v>1221000</v>
      </c>
      <c r="E83" s="32">
        <v>1220500</v>
      </c>
      <c r="F83" s="44">
        <v>99.959049959049963</v>
      </c>
    </row>
    <row r="84" spans="1:6">
      <c r="A84" s="30" t="s">
        <v>173</v>
      </c>
      <c r="B84" s="14" t="s">
        <v>51</v>
      </c>
      <c r="C84" s="18">
        <v>10068500</v>
      </c>
      <c r="D84" s="18">
        <v>2775000</v>
      </c>
      <c r="E84" s="18">
        <v>1039541.24</v>
      </c>
      <c r="F84" s="45">
        <v>37.460945585585584</v>
      </c>
    </row>
    <row r="85" spans="1:6">
      <c r="A85" s="31" t="s">
        <v>3</v>
      </c>
      <c r="B85" s="15" t="s">
        <v>4</v>
      </c>
      <c r="C85" s="32">
        <v>10068500</v>
      </c>
      <c r="D85" s="32">
        <v>2775000</v>
      </c>
      <c r="E85" s="32">
        <v>1039541.24</v>
      </c>
      <c r="F85" s="44">
        <v>37.460945585585584</v>
      </c>
    </row>
    <row r="86" spans="1:6">
      <c r="A86" s="31" t="s">
        <v>13</v>
      </c>
      <c r="B86" s="15" t="s">
        <v>14</v>
      </c>
      <c r="C86" s="32">
        <v>10068500</v>
      </c>
      <c r="D86" s="32">
        <v>2775000</v>
      </c>
      <c r="E86" s="32">
        <v>1039541.24</v>
      </c>
      <c r="F86" s="44">
        <v>37.460945585585584</v>
      </c>
    </row>
    <row r="87" spans="1:6">
      <c r="A87" s="31" t="s">
        <v>15</v>
      </c>
      <c r="B87" s="15" t="s">
        <v>16</v>
      </c>
      <c r="C87" s="32">
        <v>15000</v>
      </c>
      <c r="D87" s="32">
        <v>15000</v>
      </c>
      <c r="E87" s="32">
        <v>0</v>
      </c>
      <c r="F87" s="44">
        <v>0</v>
      </c>
    </row>
    <row r="88" spans="1:6">
      <c r="A88" s="31" t="s">
        <v>19</v>
      </c>
      <c r="B88" s="15" t="s">
        <v>20</v>
      </c>
      <c r="C88" s="32">
        <v>9046300</v>
      </c>
      <c r="D88" s="32">
        <v>2635000</v>
      </c>
      <c r="E88" s="32">
        <v>993371.05</v>
      </c>
      <c r="F88" s="44">
        <v>37.699091081593927</v>
      </c>
    </row>
    <row r="89" spans="1:6">
      <c r="A89" s="31" t="s">
        <v>158</v>
      </c>
      <c r="B89" s="15" t="s">
        <v>23</v>
      </c>
      <c r="C89" s="32">
        <v>1007200</v>
      </c>
      <c r="D89" s="32">
        <v>125000</v>
      </c>
      <c r="E89" s="32">
        <v>46170.19</v>
      </c>
      <c r="F89" s="44">
        <v>36.936152</v>
      </c>
    </row>
    <row r="90" spans="1:6">
      <c r="A90" s="31" t="s">
        <v>160</v>
      </c>
      <c r="B90" s="15" t="s">
        <v>25</v>
      </c>
      <c r="C90" s="32">
        <v>4100</v>
      </c>
      <c r="D90" s="32">
        <v>700</v>
      </c>
      <c r="E90" s="32">
        <v>274.23</v>
      </c>
      <c r="F90" s="44">
        <v>39.175714285714285</v>
      </c>
    </row>
    <row r="91" spans="1:6">
      <c r="A91" s="31" t="s">
        <v>161</v>
      </c>
      <c r="B91" s="15" t="s">
        <v>26</v>
      </c>
      <c r="C91" s="32">
        <v>13200</v>
      </c>
      <c r="D91" s="32">
        <v>4300</v>
      </c>
      <c r="E91" s="32">
        <v>20.75</v>
      </c>
      <c r="F91" s="44">
        <v>0.48255813953488369</v>
      </c>
    </row>
    <row r="92" spans="1:6" ht="31.5">
      <c r="A92" s="31" t="s">
        <v>163</v>
      </c>
      <c r="B92" s="15" t="s">
        <v>28</v>
      </c>
      <c r="C92" s="32">
        <v>989900</v>
      </c>
      <c r="D92" s="32">
        <v>120000</v>
      </c>
      <c r="E92" s="32">
        <v>45875.21</v>
      </c>
      <c r="F92" s="44">
        <v>38.229341666666663</v>
      </c>
    </row>
    <row r="93" spans="1:6" ht="31.5">
      <c r="A93" s="30" t="s">
        <v>246</v>
      </c>
      <c r="B93" s="14" t="s">
        <v>247</v>
      </c>
      <c r="C93" s="18">
        <v>0</v>
      </c>
      <c r="D93" s="18">
        <v>0</v>
      </c>
      <c r="E93" s="18">
        <v>0</v>
      </c>
      <c r="F93" s="45">
        <v>0</v>
      </c>
    </row>
    <row r="94" spans="1:6">
      <c r="A94" s="31" t="s">
        <v>3</v>
      </c>
      <c r="B94" s="15" t="s">
        <v>4</v>
      </c>
      <c r="C94" s="32">
        <v>0</v>
      </c>
      <c r="D94" s="32">
        <v>0</v>
      </c>
      <c r="E94" s="32">
        <v>0</v>
      </c>
      <c r="F94" s="44">
        <v>0</v>
      </c>
    </row>
    <row r="95" spans="1:6">
      <c r="A95" s="31" t="s">
        <v>13</v>
      </c>
      <c r="B95" s="15" t="s">
        <v>14</v>
      </c>
      <c r="C95" s="32">
        <v>0</v>
      </c>
      <c r="D95" s="32">
        <v>0</v>
      </c>
      <c r="E95" s="32">
        <v>0</v>
      </c>
      <c r="F95" s="44">
        <v>0</v>
      </c>
    </row>
    <row r="96" spans="1:6">
      <c r="A96" s="31" t="s">
        <v>19</v>
      </c>
      <c r="B96" s="15" t="s">
        <v>20</v>
      </c>
      <c r="C96" s="32">
        <v>0</v>
      </c>
      <c r="D96" s="32">
        <v>0</v>
      </c>
      <c r="E96" s="32">
        <v>0</v>
      </c>
      <c r="F96" s="44">
        <v>0</v>
      </c>
    </row>
    <row r="97" spans="1:6">
      <c r="A97" s="30" t="s">
        <v>234</v>
      </c>
      <c r="B97" s="14" t="s">
        <v>235</v>
      </c>
      <c r="C97" s="18">
        <v>1568540</v>
      </c>
      <c r="D97" s="18">
        <v>394440</v>
      </c>
      <c r="E97" s="18">
        <v>156873.76</v>
      </c>
      <c r="F97" s="45">
        <v>39.77126052124531</v>
      </c>
    </row>
    <row r="98" spans="1:6">
      <c r="A98" s="31" t="s">
        <v>3</v>
      </c>
      <c r="B98" s="15" t="s">
        <v>4</v>
      </c>
      <c r="C98" s="32">
        <v>1568540</v>
      </c>
      <c r="D98" s="32">
        <v>394440</v>
      </c>
      <c r="E98" s="32">
        <v>156873.76</v>
      </c>
      <c r="F98" s="44">
        <v>39.77126052124531</v>
      </c>
    </row>
    <row r="99" spans="1:6">
      <c r="A99" s="31" t="s">
        <v>13</v>
      </c>
      <c r="B99" s="15" t="s">
        <v>14</v>
      </c>
      <c r="C99" s="32">
        <v>1423040</v>
      </c>
      <c r="D99" s="32">
        <v>248940</v>
      </c>
      <c r="E99" s="32">
        <v>156873.76</v>
      </c>
      <c r="F99" s="44">
        <v>63.016694785892192</v>
      </c>
    </row>
    <row r="100" spans="1:6">
      <c r="A100" s="31" t="s">
        <v>15</v>
      </c>
      <c r="B100" s="15" t="s">
        <v>16</v>
      </c>
      <c r="C100" s="32">
        <v>613940</v>
      </c>
      <c r="D100" s="32">
        <v>86140</v>
      </c>
      <c r="E100" s="32">
        <v>13455</v>
      </c>
      <c r="F100" s="44">
        <v>15.619921058741584</v>
      </c>
    </row>
    <row r="101" spans="1:6">
      <c r="A101" s="31" t="s">
        <v>19</v>
      </c>
      <c r="B101" s="15" t="s">
        <v>20</v>
      </c>
      <c r="C101" s="32">
        <v>809100</v>
      </c>
      <c r="D101" s="32">
        <v>162800</v>
      </c>
      <c r="E101" s="32">
        <v>143418.76</v>
      </c>
      <c r="F101" s="44">
        <v>88.095061425061431</v>
      </c>
    </row>
    <row r="102" spans="1:6">
      <c r="A102" s="31" t="s">
        <v>166</v>
      </c>
      <c r="B102" s="15" t="s">
        <v>33</v>
      </c>
      <c r="C102" s="32">
        <v>145500</v>
      </c>
      <c r="D102" s="32">
        <v>145500</v>
      </c>
      <c r="E102" s="32">
        <v>0</v>
      </c>
      <c r="F102" s="44">
        <v>0</v>
      </c>
    </row>
    <row r="103" spans="1:6" ht="31.5">
      <c r="A103" s="31" t="s">
        <v>167</v>
      </c>
      <c r="B103" s="15" t="s">
        <v>34</v>
      </c>
      <c r="C103" s="32">
        <v>145500</v>
      </c>
      <c r="D103" s="32">
        <v>145500</v>
      </c>
      <c r="E103" s="32">
        <v>0</v>
      </c>
      <c r="F103" s="44">
        <v>0</v>
      </c>
    </row>
    <row r="104" spans="1:6" ht="31.5">
      <c r="A104" s="30" t="s">
        <v>175</v>
      </c>
      <c r="B104" s="14" t="s">
        <v>52</v>
      </c>
      <c r="C104" s="18">
        <v>112000</v>
      </c>
      <c r="D104" s="18">
        <v>112000</v>
      </c>
      <c r="E104" s="18">
        <v>0</v>
      </c>
      <c r="F104" s="45">
        <v>0</v>
      </c>
    </row>
    <row r="105" spans="1:6">
      <c r="A105" s="31" t="s">
        <v>3</v>
      </c>
      <c r="B105" s="15" t="s">
        <v>4</v>
      </c>
      <c r="C105" s="32">
        <v>112000</v>
      </c>
      <c r="D105" s="32">
        <v>112000</v>
      </c>
      <c r="E105" s="32">
        <v>0</v>
      </c>
      <c r="F105" s="44">
        <v>0</v>
      </c>
    </row>
    <row r="106" spans="1:6">
      <c r="A106" s="31" t="s">
        <v>37</v>
      </c>
      <c r="B106" s="15" t="s">
        <v>38</v>
      </c>
      <c r="C106" s="32">
        <v>112000</v>
      </c>
      <c r="D106" s="32">
        <v>112000</v>
      </c>
      <c r="E106" s="32">
        <v>0</v>
      </c>
      <c r="F106" s="44">
        <v>0</v>
      </c>
    </row>
    <row r="107" spans="1:6" ht="31.5">
      <c r="A107" s="30" t="s">
        <v>210</v>
      </c>
      <c r="B107" s="14" t="s">
        <v>53</v>
      </c>
      <c r="C107" s="18">
        <v>42000</v>
      </c>
      <c r="D107" s="18">
        <v>10500</v>
      </c>
      <c r="E107" s="18">
        <v>0</v>
      </c>
      <c r="F107" s="45">
        <v>0</v>
      </c>
    </row>
    <row r="108" spans="1:6">
      <c r="A108" s="31" t="s">
        <v>3</v>
      </c>
      <c r="B108" s="15" t="s">
        <v>4</v>
      </c>
      <c r="C108" s="32">
        <v>42000</v>
      </c>
      <c r="D108" s="32">
        <v>10500</v>
      </c>
      <c r="E108" s="32">
        <v>0</v>
      </c>
      <c r="F108" s="44">
        <v>0</v>
      </c>
    </row>
    <row r="109" spans="1:6">
      <c r="A109" s="31" t="s">
        <v>13</v>
      </c>
      <c r="B109" s="15" t="s">
        <v>14</v>
      </c>
      <c r="C109" s="32">
        <v>42000</v>
      </c>
      <c r="D109" s="32">
        <v>10500</v>
      </c>
      <c r="E109" s="32">
        <v>0</v>
      </c>
      <c r="F109" s="44">
        <v>0</v>
      </c>
    </row>
    <row r="110" spans="1:6">
      <c r="A110" s="31" t="s">
        <v>19</v>
      </c>
      <c r="B110" s="15" t="s">
        <v>20</v>
      </c>
      <c r="C110" s="32">
        <v>42000</v>
      </c>
      <c r="D110" s="32">
        <v>10500</v>
      </c>
      <c r="E110" s="32">
        <v>0</v>
      </c>
      <c r="F110" s="44">
        <v>0</v>
      </c>
    </row>
    <row r="111" spans="1:6" ht="31.5">
      <c r="A111" s="30" t="s">
        <v>176</v>
      </c>
      <c r="B111" s="14" t="s">
        <v>54</v>
      </c>
      <c r="C111" s="18">
        <v>26336110</v>
      </c>
      <c r="D111" s="18">
        <v>6590560</v>
      </c>
      <c r="E111" s="18">
        <v>6162374.580000001</v>
      </c>
      <c r="F111" s="45">
        <v>93.503049513243198</v>
      </c>
    </row>
    <row r="112" spans="1:6">
      <c r="A112" s="31" t="s">
        <v>3</v>
      </c>
      <c r="B112" s="15" t="s">
        <v>4</v>
      </c>
      <c r="C112" s="32">
        <v>26336110</v>
      </c>
      <c r="D112" s="32">
        <v>6590560</v>
      </c>
      <c r="E112" s="32">
        <v>6162374.580000001</v>
      </c>
      <c r="F112" s="44">
        <v>93.503049513243198</v>
      </c>
    </row>
    <row r="113" spans="1:6">
      <c r="A113" s="31" t="s">
        <v>5</v>
      </c>
      <c r="B113" s="15" t="s">
        <v>6</v>
      </c>
      <c r="C113" s="32">
        <v>23630250</v>
      </c>
      <c r="D113" s="32">
        <v>6292000</v>
      </c>
      <c r="E113" s="32">
        <v>6069122.7000000002</v>
      </c>
      <c r="F113" s="44">
        <v>96.45776700572155</v>
      </c>
    </row>
    <row r="114" spans="1:6">
      <c r="A114" s="31" t="s">
        <v>7</v>
      </c>
      <c r="B114" s="15" t="s">
        <v>8</v>
      </c>
      <c r="C114" s="32">
        <v>19369702</v>
      </c>
      <c r="D114" s="32">
        <v>5158000</v>
      </c>
      <c r="E114" s="32">
        <v>4978649.78</v>
      </c>
      <c r="F114" s="44">
        <v>96.522872818922067</v>
      </c>
    </row>
    <row r="115" spans="1:6">
      <c r="A115" s="31" t="s">
        <v>9</v>
      </c>
      <c r="B115" s="15" t="s">
        <v>10</v>
      </c>
      <c r="C115" s="32">
        <v>19369702</v>
      </c>
      <c r="D115" s="32">
        <v>5158000</v>
      </c>
      <c r="E115" s="32">
        <v>4978649.78</v>
      </c>
      <c r="F115" s="44">
        <v>96.522872818922067</v>
      </c>
    </row>
    <row r="116" spans="1:6">
      <c r="A116" s="31" t="s">
        <v>11</v>
      </c>
      <c r="B116" s="15" t="s">
        <v>12</v>
      </c>
      <c r="C116" s="32">
        <v>4260548</v>
      </c>
      <c r="D116" s="32">
        <v>1134000</v>
      </c>
      <c r="E116" s="32">
        <v>1090472.92</v>
      </c>
      <c r="F116" s="44">
        <v>96.161633156966488</v>
      </c>
    </row>
    <row r="117" spans="1:6">
      <c r="A117" s="31" t="s">
        <v>13</v>
      </c>
      <c r="B117" s="15" t="s">
        <v>14</v>
      </c>
      <c r="C117" s="32">
        <v>2705860</v>
      </c>
      <c r="D117" s="32">
        <v>298560</v>
      </c>
      <c r="E117" s="32">
        <v>93251.88</v>
      </c>
      <c r="F117" s="44">
        <v>31.233882636655952</v>
      </c>
    </row>
    <row r="118" spans="1:6">
      <c r="A118" s="31" t="s">
        <v>15</v>
      </c>
      <c r="B118" s="15" t="s">
        <v>16</v>
      </c>
      <c r="C118" s="32">
        <v>1975460</v>
      </c>
      <c r="D118" s="32">
        <v>200260</v>
      </c>
      <c r="E118" s="32">
        <v>20800</v>
      </c>
      <c r="F118" s="44">
        <v>10.386497553180865</v>
      </c>
    </row>
    <row r="119" spans="1:6">
      <c r="A119" s="31" t="s">
        <v>19</v>
      </c>
      <c r="B119" s="15" t="s">
        <v>20</v>
      </c>
      <c r="C119" s="32">
        <v>667900</v>
      </c>
      <c r="D119" s="32">
        <v>80900</v>
      </c>
      <c r="E119" s="32">
        <v>70022.73</v>
      </c>
      <c r="F119" s="44">
        <v>86.554672435105061</v>
      </c>
    </row>
    <row r="120" spans="1:6">
      <c r="A120" s="31" t="s">
        <v>158</v>
      </c>
      <c r="B120" s="15" t="s">
        <v>23</v>
      </c>
      <c r="C120" s="32">
        <v>62500</v>
      </c>
      <c r="D120" s="32">
        <v>17400</v>
      </c>
      <c r="E120" s="32">
        <v>2429.15</v>
      </c>
      <c r="F120" s="44">
        <v>13.960632183908048</v>
      </c>
    </row>
    <row r="121" spans="1:6">
      <c r="A121" s="31" t="s">
        <v>159</v>
      </c>
      <c r="B121" s="15" t="s">
        <v>24</v>
      </c>
      <c r="C121" s="32">
        <v>53200</v>
      </c>
      <c r="D121" s="32">
        <v>15200</v>
      </c>
      <c r="E121" s="32">
        <v>1757.96</v>
      </c>
      <c r="F121" s="44">
        <v>11.565526315789473</v>
      </c>
    </row>
    <row r="122" spans="1:6">
      <c r="A122" s="31" t="s">
        <v>161</v>
      </c>
      <c r="B122" s="15" t="s">
        <v>26</v>
      </c>
      <c r="C122" s="32">
        <v>9300</v>
      </c>
      <c r="D122" s="32">
        <v>2200</v>
      </c>
      <c r="E122" s="32">
        <v>671.19</v>
      </c>
      <c r="F122" s="44">
        <v>30.508636363636366</v>
      </c>
    </row>
    <row r="123" spans="1:6" ht="31.5">
      <c r="A123" s="30" t="s">
        <v>177</v>
      </c>
      <c r="B123" s="14" t="s">
        <v>132</v>
      </c>
      <c r="C123" s="18">
        <v>2083400</v>
      </c>
      <c r="D123" s="18">
        <v>191400</v>
      </c>
      <c r="E123" s="18">
        <v>51840</v>
      </c>
      <c r="F123" s="45">
        <v>27.084639498432601</v>
      </c>
    </row>
    <row r="124" spans="1:6">
      <c r="A124" s="31" t="s">
        <v>3</v>
      </c>
      <c r="B124" s="15" t="s">
        <v>4</v>
      </c>
      <c r="C124" s="32">
        <v>2083400</v>
      </c>
      <c r="D124" s="32">
        <v>191400</v>
      </c>
      <c r="E124" s="32">
        <v>51840</v>
      </c>
      <c r="F124" s="44">
        <v>27.084639498432601</v>
      </c>
    </row>
    <row r="125" spans="1:6">
      <c r="A125" s="31" t="s">
        <v>13</v>
      </c>
      <c r="B125" s="15" t="s">
        <v>14</v>
      </c>
      <c r="C125" s="32">
        <v>2083400</v>
      </c>
      <c r="D125" s="32">
        <v>191400</v>
      </c>
      <c r="E125" s="32">
        <v>51840</v>
      </c>
      <c r="F125" s="44">
        <v>27.084639498432601</v>
      </c>
    </row>
    <row r="126" spans="1:6">
      <c r="A126" s="31" t="s">
        <v>15</v>
      </c>
      <c r="B126" s="15" t="s">
        <v>16</v>
      </c>
      <c r="C126" s="32">
        <v>221100</v>
      </c>
      <c r="D126" s="32">
        <v>19100</v>
      </c>
      <c r="E126" s="32">
        <v>11340</v>
      </c>
      <c r="F126" s="44">
        <v>59.371727748691093</v>
      </c>
    </row>
    <row r="127" spans="1:6">
      <c r="A127" s="31" t="s">
        <v>19</v>
      </c>
      <c r="B127" s="15" t="s">
        <v>20</v>
      </c>
      <c r="C127" s="32">
        <v>1862300</v>
      </c>
      <c r="D127" s="32">
        <v>172300</v>
      </c>
      <c r="E127" s="32">
        <v>40500</v>
      </c>
      <c r="F127" s="44">
        <v>23.505513639001741</v>
      </c>
    </row>
    <row r="128" spans="1:6">
      <c r="A128" s="30" t="s">
        <v>178</v>
      </c>
      <c r="B128" s="14" t="s">
        <v>55</v>
      </c>
      <c r="C128" s="18">
        <v>2847000</v>
      </c>
      <c r="D128" s="18">
        <v>652000</v>
      </c>
      <c r="E128" s="18">
        <v>396452</v>
      </c>
      <c r="F128" s="45">
        <v>60.805521472392641</v>
      </c>
    </row>
    <row r="129" spans="1:6">
      <c r="A129" s="31" t="s">
        <v>3</v>
      </c>
      <c r="B129" s="15" t="s">
        <v>4</v>
      </c>
      <c r="C129" s="32">
        <v>2847000</v>
      </c>
      <c r="D129" s="32">
        <v>652000</v>
      </c>
      <c r="E129" s="32">
        <v>396452</v>
      </c>
      <c r="F129" s="44">
        <v>60.805521472392641</v>
      </c>
    </row>
    <row r="130" spans="1:6">
      <c r="A130" s="31" t="s">
        <v>13</v>
      </c>
      <c r="B130" s="15" t="s">
        <v>14</v>
      </c>
      <c r="C130" s="32">
        <v>2847000</v>
      </c>
      <c r="D130" s="32">
        <v>652000</v>
      </c>
      <c r="E130" s="32">
        <v>396452</v>
      </c>
      <c r="F130" s="44">
        <v>60.805521472392641</v>
      </c>
    </row>
    <row r="131" spans="1:6">
      <c r="A131" s="31" t="s">
        <v>15</v>
      </c>
      <c r="B131" s="15" t="s">
        <v>16</v>
      </c>
      <c r="C131" s="32">
        <v>577000</v>
      </c>
      <c r="D131" s="32">
        <v>577000</v>
      </c>
      <c r="E131" s="32">
        <v>396452</v>
      </c>
      <c r="F131" s="44">
        <v>68.709185441941074</v>
      </c>
    </row>
    <row r="132" spans="1:6">
      <c r="A132" s="31" t="s">
        <v>19</v>
      </c>
      <c r="B132" s="15" t="s">
        <v>20</v>
      </c>
      <c r="C132" s="32">
        <v>2270000</v>
      </c>
      <c r="D132" s="32">
        <v>75000</v>
      </c>
      <c r="E132" s="32">
        <v>0</v>
      </c>
      <c r="F132" s="44">
        <v>0</v>
      </c>
    </row>
    <row r="133" spans="1:6">
      <c r="A133" s="30" t="s">
        <v>56</v>
      </c>
      <c r="B133" s="14" t="s">
        <v>57</v>
      </c>
      <c r="C133" s="18">
        <v>22800</v>
      </c>
      <c r="D133" s="18">
        <v>22800</v>
      </c>
      <c r="E133" s="18">
        <v>22766.400000000001</v>
      </c>
      <c r="F133" s="45">
        <v>99.852631578947367</v>
      </c>
    </row>
    <row r="134" spans="1:6">
      <c r="A134" s="31" t="s">
        <v>3</v>
      </c>
      <c r="B134" s="15" t="s">
        <v>4</v>
      </c>
      <c r="C134" s="32">
        <v>22800</v>
      </c>
      <c r="D134" s="32">
        <v>22800</v>
      </c>
      <c r="E134" s="32">
        <v>22766.400000000001</v>
      </c>
      <c r="F134" s="44">
        <v>99.852631578947367</v>
      </c>
    </row>
    <row r="135" spans="1:6">
      <c r="A135" s="31" t="s">
        <v>13</v>
      </c>
      <c r="B135" s="15" t="s">
        <v>14</v>
      </c>
      <c r="C135" s="32">
        <v>22800</v>
      </c>
      <c r="D135" s="32">
        <v>22800</v>
      </c>
      <c r="E135" s="32">
        <v>22766.400000000001</v>
      </c>
      <c r="F135" s="44">
        <v>99.852631578947367</v>
      </c>
    </row>
    <row r="136" spans="1:6">
      <c r="A136" s="31" t="s">
        <v>15</v>
      </c>
      <c r="B136" s="15" t="s">
        <v>16</v>
      </c>
      <c r="C136" s="32">
        <v>22800</v>
      </c>
      <c r="D136" s="32">
        <v>22800</v>
      </c>
      <c r="E136" s="32">
        <v>22766.400000000001</v>
      </c>
      <c r="F136" s="44">
        <v>99.852631578947367</v>
      </c>
    </row>
    <row r="137" spans="1:6" ht="31.5">
      <c r="A137" s="25" t="s">
        <v>58</v>
      </c>
      <c r="B137" s="3" t="s">
        <v>133</v>
      </c>
      <c r="C137" s="24">
        <v>421698254</v>
      </c>
      <c r="D137" s="24">
        <v>104779986</v>
      </c>
      <c r="E137" s="24">
        <v>99442480.090000018</v>
      </c>
      <c r="F137" s="7">
        <v>94.905987189194718</v>
      </c>
    </row>
    <row r="138" spans="1:6">
      <c r="A138" s="31" t="s">
        <v>3</v>
      </c>
      <c r="B138" s="15" t="s">
        <v>4</v>
      </c>
      <c r="C138" s="32">
        <v>421698254</v>
      </c>
      <c r="D138" s="32">
        <v>104779986</v>
      </c>
      <c r="E138" s="32">
        <v>99442480.090000018</v>
      </c>
      <c r="F138" s="44">
        <v>94.905987189194718</v>
      </c>
    </row>
    <row r="139" spans="1:6">
      <c r="A139" s="31" t="s">
        <v>5</v>
      </c>
      <c r="B139" s="15" t="s">
        <v>6</v>
      </c>
      <c r="C139" s="32">
        <v>304235270</v>
      </c>
      <c r="D139" s="32">
        <v>85561757</v>
      </c>
      <c r="E139" s="32">
        <v>83974742.74000001</v>
      </c>
      <c r="F139" s="44">
        <v>98.145182712879546</v>
      </c>
    </row>
    <row r="140" spans="1:6">
      <c r="A140" s="31" t="s">
        <v>7</v>
      </c>
      <c r="B140" s="15" t="s">
        <v>8</v>
      </c>
      <c r="C140" s="32">
        <v>249377763.97</v>
      </c>
      <c r="D140" s="32">
        <v>70084148.609999999</v>
      </c>
      <c r="E140" s="32">
        <v>68884997.810000002</v>
      </c>
      <c r="F140" s="44">
        <v>98.288984279921891</v>
      </c>
    </row>
    <row r="141" spans="1:6">
      <c r="A141" s="31" t="s">
        <v>9</v>
      </c>
      <c r="B141" s="15" t="s">
        <v>10</v>
      </c>
      <c r="C141" s="32">
        <v>249377763.97</v>
      </c>
      <c r="D141" s="32">
        <v>70084148.609999999</v>
      </c>
      <c r="E141" s="32">
        <v>68884997.810000002</v>
      </c>
      <c r="F141" s="44">
        <v>98.288984279921891</v>
      </c>
    </row>
    <row r="142" spans="1:6">
      <c r="A142" s="31" t="s">
        <v>11</v>
      </c>
      <c r="B142" s="15" t="s">
        <v>12</v>
      </c>
      <c r="C142" s="32">
        <v>54857506.030000001</v>
      </c>
      <c r="D142" s="32">
        <v>15477608.390000001</v>
      </c>
      <c r="E142" s="32">
        <v>15089744.929999998</v>
      </c>
      <c r="F142" s="44">
        <v>97.494034929514044</v>
      </c>
    </row>
    <row r="143" spans="1:6">
      <c r="A143" s="31" t="s">
        <v>13</v>
      </c>
      <c r="B143" s="15" t="s">
        <v>14</v>
      </c>
      <c r="C143" s="32">
        <v>100397110</v>
      </c>
      <c r="D143" s="32">
        <v>17948650</v>
      </c>
      <c r="E143" s="32">
        <v>14422097.030000005</v>
      </c>
      <c r="F143" s="44">
        <v>80.351987642524676</v>
      </c>
    </row>
    <row r="144" spans="1:6">
      <c r="A144" s="31" t="s">
        <v>15</v>
      </c>
      <c r="B144" s="15" t="s">
        <v>16</v>
      </c>
      <c r="C144" s="32">
        <v>6423100</v>
      </c>
      <c r="D144" s="32">
        <v>232900</v>
      </c>
      <c r="E144" s="32">
        <v>2250</v>
      </c>
      <c r="F144" s="44">
        <v>0.9660798626019752</v>
      </c>
    </row>
    <row r="145" spans="1:6">
      <c r="A145" s="31" t="s">
        <v>241</v>
      </c>
      <c r="B145" s="15" t="s">
        <v>242</v>
      </c>
      <c r="C145" s="32">
        <v>291700</v>
      </c>
      <c r="D145" s="32">
        <v>7600</v>
      </c>
      <c r="E145" s="32">
        <v>0</v>
      </c>
      <c r="F145" s="44">
        <v>0</v>
      </c>
    </row>
    <row r="146" spans="1:6">
      <c r="A146" s="31" t="s">
        <v>17</v>
      </c>
      <c r="B146" s="15" t="s">
        <v>18</v>
      </c>
      <c r="C146" s="32">
        <v>32800000</v>
      </c>
      <c r="D146" s="32">
        <v>2437600</v>
      </c>
      <c r="E146" s="32">
        <v>2088864.7100000002</v>
      </c>
      <c r="F146" s="44">
        <v>85.693498112897942</v>
      </c>
    </row>
    <row r="147" spans="1:6">
      <c r="A147" s="31" t="s">
        <v>19</v>
      </c>
      <c r="B147" s="15" t="s">
        <v>20</v>
      </c>
      <c r="C147" s="32">
        <v>23480210</v>
      </c>
      <c r="D147" s="32">
        <v>3396110</v>
      </c>
      <c r="E147" s="32">
        <v>1666214.5500000003</v>
      </c>
      <c r="F147" s="44">
        <v>49.06244350153559</v>
      </c>
    </row>
    <row r="148" spans="1:6">
      <c r="A148" s="31" t="s">
        <v>21</v>
      </c>
      <c r="B148" s="15" t="s">
        <v>22</v>
      </c>
      <c r="C148" s="32">
        <v>1051000</v>
      </c>
      <c r="D148" s="32">
        <v>163450</v>
      </c>
      <c r="E148" s="32">
        <v>137336.43</v>
      </c>
      <c r="F148" s="44">
        <v>84.02351177730192</v>
      </c>
    </row>
    <row r="149" spans="1:6">
      <c r="A149" s="31" t="s">
        <v>158</v>
      </c>
      <c r="B149" s="15" t="s">
        <v>23</v>
      </c>
      <c r="C149" s="32">
        <v>36093400</v>
      </c>
      <c r="D149" s="32">
        <v>11656590</v>
      </c>
      <c r="E149" s="32">
        <v>10527431.339999998</v>
      </c>
      <c r="F149" s="44">
        <v>90.313130512439727</v>
      </c>
    </row>
    <row r="150" spans="1:6">
      <c r="A150" s="31" t="s">
        <v>159</v>
      </c>
      <c r="B150" s="15" t="s">
        <v>24</v>
      </c>
      <c r="C150" s="32">
        <v>20842400</v>
      </c>
      <c r="D150" s="32">
        <v>7152990</v>
      </c>
      <c r="E150" s="32">
        <v>6783206.79</v>
      </c>
      <c r="F150" s="44">
        <v>94.830368698963653</v>
      </c>
    </row>
    <row r="151" spans="1:6">
      <c r="A151" s="31" t="s">
        <v>160</v>
      </c>
      <c r="B151" s="15" t="s">
        <v>25</v>
      </c>
      <c r="C151" s="32">
        <v>1804100</v>
      </c>
      <c r="D151" s="32">
        <v>221300</v>
      </c>
      <c r="E151" s="32">
        <v>152499.02000000002</v>
      </c>
      <c r="F151" s="44">
        <v>68.910537731586089</v>
      </c>
    </row>
    <row r="152" spans="1:6">
      <c r="A152" s="31" t="s">
        <v>161</v>
      </c>
      <c r="B152" s="15" t="s">
        <v>26</v>
      </c>
      <c r="C152" s="32">
        <v>11133100</v>
      </c>
      <c r="D152" s="32">
        <v>3648400</v>
      </c>
      <c r="E152" s="32">
        <v>3065667.73</v>
      </c>
      <c r="F152" s="44">
        <v>84.027730786098019</v>
      </c>
    </row>
    <row r="153" spans="1:6">
      <c r="A153" s="31" t="s">
        <v>162</v>
      </c>
      <c r="B153" s="15" t="s">
        <v>27</v>
      </c>
      <c r="C153" s="32">
        <v>1057600</v>
      </c>
      <c r="D153" s="32">
        <v>439300</v>
      </c>
      <c r="E153" s="32">
        <v>431144.64</v>
      </c>
      <c r="F153" s="44">
        <v>98.143555656726605</v>
      </c>
    </row>
    <row r="154" spans="1:6" ht="31.5">
      <c r="A154" s="31" t="s">
        <v>163</v>
      </c>
      <c r="B154" s="15" t="s">
        <v>28</v>
      </c>
      <c r="C154" s="32">
        <v>1256200</v>
      </c>
      <c r="D154" s="32">
        <v>194600</v>
      </c>
      <c r="E154" s="32">
        <v>94913.160000000018</v>
      </c>
      <c r="F154" s="44">
        <v>48.773463514902375</v>
      </c>
    </row>
    <row r="155" spans="1:6" ht="31.5">
      <c r="A155" s="31" t="s">
        <v>29</v>
      </c>
      <c r="B155" s="15" t="s">
        <v>30</v>
      </c>
      <c r="C155" s="32">
        <v>257700</v>
      </c>
      <c r="D155" s="32">
        <v>54400</v>
      </c>
      <c r="E155" s="32">
        <v>0</v>
      </c>
      <c r="F155" s="44">
        <v>0</v>
      </c>
    </row>
    <row r="156" spans="1:6" ht="47.25">
      <c r="A156" s="31" t="s">
        <v>31</v>
      </c>
      <c r="B156" s="15" t="s">
        <v>32</v>
      </c>
      <c r="C156" s="32">
        <v>257700</v>
      </c>
      <c r="D156" s="32">
        <v>54400</v>
      </c>
      <c r="E156" s="32">
        <v>0</v>
      </c>
      <c r="F156" s="44">
        <v>0</v>
      </c>
    </row>
    <row r="157" spans="1:6">
      <c r="A157" s="31" t="s">
        <v>166</v>
      </c>
      <c r="B157" s="15" t="s">
        <v>33</v>
      </c>
      <c r="C157" s="32">
        <v>282574</v>
      </c>
      <c r="D157" s="32">
        <v>96979</v>
      </c>
      <c r="E157" s="32">
        <v>64477</v>
      </c>
      <c r="F157" s="44">
        <v>66.485527794677196</v>
      </c>
    </row>
    <row r="158" spans="1:6" ht="31.5">
      <c r="A158" s="31" t="s">
        <v>167</v>
      </c>
      <c r="B158" s="15" t="s">
        <v>34</v>
      </c>
      <c r="C158" s="32">
        <v>282574</v>
      </c>
      <c r="D158" s="32">
        <v>96979</v>
      </c>
      <c r="E158" s="32">
        <v>64477</v>
      </c>
      <c r="F158" s="44">
        <v>66.485527794677196</v>
      </c>
    </row>
    <row r="159" spans="1:6">
      <c r="A159" s="31" t="s">
        <v>168</v>
      </c>
      <c r="B159" s="15" t="s">
        <v>35</v>
      </c>
      <c r="C159" s="32">
        <v>16711200</v>
      </c>
      <c r="D159" s="32">
        <v>1120800</v>
      </c>
      <c r="E159" s="32">
        <v>931163.32</v>
      </c>
      <c r="F159" s="44">
        <v>83.080239114917902</v>
      </c>
    </row>
    <row r="160" spans="1:6">
      <c r="A160" s="31" t="s">
        <v>169</v>
      </c>
      <c r="B160" s="15" t="s">
        <v>36</v>
      </c>
      <c r="C160" s="32">
        <v>16711200</v>
      </c>
      <c r="D160" s="32">
        <v>1120800</v>
      </c>
      <c r="E160" s="32">
        <v>931163.32</v>
      </c>
      <c r="F160" s="44">
        <v>83.080239114917902</v>
      </c>
    </row>
    <row r="161" spans="1:6">
      <c r="A161" s="31" t="s">
        <v>37</v>
      </c>
      <c r="B161" s="15" t="s">
        <v>38</v>
      </c>
      <c r="C161" s="32">
        <v>72100</v>
      </c>
      <c r="D161" s="32">
        <v>51800</v>
      </c>
      <c r="E161" s="32">
        <v>50000</v>
      </c>
      <c r="F161" s="44">
        <v>96.525096525096515</v>
      </c>
    </row>
    <row r="162" spans="1:6" ht="47.25">
      <c r="A162" s="30" t="s">
        <v>59</v>
      </c>
      <c r="B162" s="14" t="s">
        <v>60</v>
      </c>
      <c r="C162" s="18">
        <v>5954600</v>
      </c>
      <c r="D162" s="18">
        <v>1634100</v>
      </c>
      <c r="E162" s="18">
        <v>1510233.73</v>
      </c>
      <c r="F162" s="45">
        <v>92.419908818309764</v>
      </c>
    </row>
    <row r="163" spans="1:6">
      <c r="A163" s="31" t="s">
        <v>3</v>
      </c>
      <c r="B163" s="15" t="s">
        <v>4</v>
      </c>
      <c r="C163" s="32">
        <v>5954600</v>
      </c>
      <c r="D163" s="32">
        <v>1634100</v>
      </c>
      <c r="E163" s="32">
        <v>1510233.73</v>
      </c>
      <c r="F163" s="44">
        <v>92.419908818309764</v>
      </c>
    </row>
    <row r="164" spans="1:6">
      <c r="A164" s="31" t="s">
        <v>5</v>
      </c>
      <c r="B164" s="15" t="s">
        <v>6</v>
      </c>
      <c r="C164" s="32">
        <v>5404200</v>
      </c>
      <c r="D164" s="32">
        <v>1472800</v>
      </c>
      <c r="E164" s="32">
        <v>1464292.31</v>
      </c>
      <c r="F164" s="44">
        <v>99.422345871808801</v>
      </c>
    </row>
    <row r="165" spans="1:6">
      <c r="A165" s="31" t="s">
        <v>7</v>
      </c>
      <c r="B165" s="15" t="s">
        <v>8</v>
      </c>
      <c r="C165" s="32">
        <v>4429700</v>
      </c>
      <c r="D165" s="32">
        <v>1202300</v>
      </c>
      <c r="E165" s="32">
        <v>1197722.47</v>
      </c>
      <c r="F165" s="44">
        <v>99.619268901272562</v>
      </c>
    </row>
    <row r="166" spans="1:6">
      <c r="A166" s="31" t="s">
        <v>9</v>
      </c>
      <c r="B166" s="15" t="s">
        <v>10</v>
      </c>
      <c r="C166" s="32">
        <v>4429700</v>
      </c>
      <c r="D166" s="32">
        <v>1202300</v>
      </c>
      <c r="E166" s="32">
        <v>1197722.47</v>
      </c>
      <c r="F166" s="44">
        <v>99.619268901272562</v>
      </c>
    </row>
    <row r="167" spans="1:6">
      <c r="A167" s="31" t="s">
        <v>11</v>
      </c>
      <c r="B167" s="15" t="s">
        <v>12</v>
      </c>
      <c r="C167" s="32">
        <v>974500</v>
      </c>
      <c r="D167" s="32">
        <v>270500</v>
      </c>
      <c r="E167" s="32">
        <v>266569.84000000003</v>
      </c>
      <c r="F167" s="44">
        <v>98.547075785582265</v>
      </c>
    </row>
    <row r="168" spans="1:6">
      <c r="A168" s="31" t="s">
        <v>13</v>
      </c>
      <c r="B168" s="15" t="s">
        <v>14</v>
      </c>
      <c r="C168" s="32">
        <v>528300</v>
      </c>
      <c r="D168" s="32">
        <v>159500</v>
      </c>
      <c r="E168" s="32">
        <v>45941.420000000006</v>
      </c>
      <c r="F168" s="44">
        <v>28.80339811912226</v>
      </c>
    </row>
    <row r="169" spans="1:6">
      <c r="A169" s="31" t="s">
        <v>15</v>
      </c>
      <c r="B169" s="15" t="s">
        <v>16</v>
      </c>
      <c r="C169" s="32">
        <v>13500</v>
      </c>
      <c r="D169" s="32">
        <v>1300</v>
      </c>
      <c r="E169" s="32">
        <v>0</v>
      </c>
      <c r="F169" s="44">
        <v>0</v>
      </c>
    </row>
    <row r="170" spans="1:6">
      <c r="A170" s="31" t="s">
        <v>19</v>
      </c>
      <c r="B170" s="15" t="s">
        <v>20</v>
      </c>
      <c r="C170" s="32">
        <v>50000</v>
      </c>
      <c r="D170" s="32">
        <v>4200</v>
      </c>
      <c r="E170" s="32">
        <v>3369.88</v>
      </c>
      <c r="F170" s="44">
        <v>80.235238095238088</v>
      </c>
    </row>
    <row r="171" spans="1:6">
      <c r="A171" s="31" t="s">
        <v>21</v>
      </c>
      <c r="B171" s="15" t="s">
        <v>22</v>
      </c>
      <c r="C171" s="32">
        <v>2000</v>
      </c>
      <c r="D171" s="32">
        <v>1410</v>
      </c>
      <c r="E171" s="32">
        <v>1410</v>
      </c>
      <c r="F171" s="44">
        <v>100</v>
      </c>
    </row>
    <row r="172" spans="1:6">
      <c r="A172" s="31" t="s">
        <v>158</v>
      </c>
      <c r="B172" s="15" t="s">
        <v>23</v>
      </c>
      <c r="C172" s="32">
        <v>451300</v>
      </c>
      <c r="D172" s="32">
        <v>141090</v>
      </c>
      <c r="E172" s="32">
        <v>41161.540000000008</v>
      </c>
      <c r="F172" s="44">
        <v>29.173959883762144</v>
      </c>
    </row>
    <row r="173" spans="1:6">
      <c r="A173" s="31" t="s">
        <v>159</v>
      </c>
      <c r="B173" s="15" t="s">
        <v>24</v>
      </c>
      <c r="C173" s="32">
        <v>222100</v>
      </c>
      <c r="D173" s="32">
        <v>46390</v>
      </c>
      <c r="E173" s="32">
        <v>32808.5</v>
      </c>
      <c r="F173" s="44">
        <v>70.723216210390177</v>
      </c>
    </row>
    <row r="174" spans="1:6">
      <c r="A174" s="31" t="s">
        <v>160</v>
      </c>
      <c r="B174" s="15" t="s">
        <v>25</v>
      </c>
      <c r="C174" s="32">
        <v>10400</v>
      </c>
      <c r="D174" s="32">
        <v>2300</v>
      </c>
      <c r="E174" s="32">
        <v>1540.05</v>
      </c>
      <c r="F174" s="44">
        <v>66.958695652173915</v>
      </c>
    </row>
    <row r="175" spans="1:6">
      <c r="A175" s="31" t="s">
        <v>161</v>
      </c>
      <c r="B175" s="15" t="s">
        <v>26</v>
      </c>
      <c r="C175" s="32">
        <v>210000</v>
      </c>
      <c r="D175" s="32">
        <v>91500</v>
      </c>
      <c r="E175" s="32">
        <v>6269.55</v>
      </c>
      <c r="F175" s="44">
        <v>6.8519672131147544</v>
      </c>
    </row>
    <row r="176" spans="1:6" ht="31.5">
      <c r="A176" s="31" t="s">
        <v>163</v>
      </c>
      <c r="B176" s="15" t="s">
        <v>28</v>
      </c>
      <c r="C176" s="32">
        <v>8800</v>
      </c>
      <c r="D176" s="32">
        <v>900</v>
      </c>
      <c r="E176" s="32">
        <v>543.44000000000005</v>
      </c>
      <c r="F176" s="44">
        <v>60.382222222222225</v>
      </c>
    </row>
    <row r="177" spans="1:6" ht="31.5">
      <c r="A177" s="31" t="s">
        <v>29</v>
      </c>
      <c r="B177" s="15" t="s">
        <v>30</v>
      </c>
      <c r="C177" s="32">
        <v>11500</v>
      </c>
      <c r="D177" s="32">
        <v>11500</v>
      </c>
      <c r="E177" s="32">
        <v>0</v>
      </c>
      <c r="F177" s="44">
        <v>0</v>
      </c>
    </row>
    <row r="178" spans="1:6" ht="47.25">
      <c r="A178" s="31" t="s">
        <v>31</v>
      </c>
      <c r="B178" s="15" t="s">
        <v>32</v>
      </c>
      <c r="C178" s="32">
        <v>11500</v>
      </c>
      <c r="D178" s="32">
        <v>11500</v>
      </c>
      <c r="E178" s="32">
        <v>0</v>
      </c>
      <c r="F178" s="44">
        <v>0</v>
      </c>
    </row>
    <row r="179" spans="1:6">
      <c r="A179" s="31" t="s">
        <v>37</v>
      </c>
      <c r="B179" s="15" t="s">
        <v>38</v>
      </c>
      <c r="C179" s="32">
        <v>22100</v>
      </c>
      <c r="D179" s="32">
        <v>1800</v>
      </c>
      <c r="E179" s="32">
        <v>0</v>
      </c>
      <c r="F179" s="44">
        <v>0</v>
      </c>
    </row>
    <row r="180" spans="1:6">
      <c r="A180" s="30" t="s">
        <v>61</v>
      </c>
      <c r="B180" s="14" t="s">
        <v>62</v>
      </c>
      <c r="C180" s="18">
        <v>105360180</v>
      </c>
      <c r="D180" s="18">
        <v>21366980</v>
      </c>
      <c r="E180" s="18">
        <v>20747992.859999999</v>
      </c>
      <c r="F180" s="45">
        <v>97.103066788100151</v>
      </c>
    </row>
    <row r="181" spans="1:6">
      <c r="A181" s="31" t="s">
        <v>3</v>
      </c>
      <c r="B181" s="15" t="s">
        <v>4</v>
      </c>
      <c r="C181" s="32">
        <v>105360180</v>
      </c>
      <c r="D181" s="32">
        <v>21366980</v>
      </c>
      <c r="E181" s="32">
        <v>20747992.859999999</v>
      </c>
      <c r="F181" s="44">
        <v>97.103066788100151</v>
      </c>
    </row>
    <row r="182" spans="1:6">
      <c r="A182" s="31" t="s">
        <v>5</v>
      </c>
      <c r="B182" s="15" t="s">
        <v>6</v>
      </c>
      <c r="C182" s="32">
        <v>79300000</v>
      </c>
      <c r="D182" s="32">
        <v>16527000</v>
      </c>
      <c r="E182" s="32">
        <v>16496366.149999999</v>
      </c>
      <c r="F182" s="44">
        <v>99.814643613480953</v>
      </c>
    </row>
    <row r="183" spans="1:6">
      <c r="A183" s="31" t="s">
        <v>7</v>
      </c>
      <c r="B183" s="15" t="s">
        <v>8</v>
      </c>
      <c r="C183" s="32">
        <v>65000000</v>
      </c>
      <c r="D183" s="32">
        <v>13530000</v>
      </c>
      <c r="E183" s="32">
        <v>13500207.039999999</v>
      </c>
      <c r="F183" s="44">
        <v>99.779800739098292</v>
      </c>
    </row>
    <row r="184" spans="1:6">
      <c r="A184" s="31" t="s">
        <v>9</v>
      </c>
      <c r="B184" s="15" t="s">
        <v>10</v>
      </c>
      <c r="C184" s="32">
        <v>65000000</v>
      </c>
      <c r="D184" s="32">
        <v>13530000</v>
      </c>
      <c r="E184" s="32">
        <v>13500207.039999999</v>
      </c>
      <c r="F184" s="44">
        <v>99.779800739098292</v>
      </c>
    </row>
    <row r="185" spans="1:6">
      <c r="A185" s="31" t="s">
        <v>11</v>
      </c>
      <c r="B185" s="15" t="s">
        <v>12</v>
      </c>
      <c r="C185" s="32">
        <v>14300000</v>
      </c>
      <c r="D185" s="32">
        <v>2997000</v>
      </c>
      <c r="E185" s="32">
        <v>2996159.11</v>
      </c>
      <c r="F185" s="44">
        <v>99.971942275608939</v>
      </c>
    </row>
    <row r="186" spans="1:6">
      <c r="A186" s="31" t="s">
        <v>13</v>
      </c>
      <c r="B186" s="15" t="s">
        <v>14</v>
      </c>
      <c r="C186" s="32">
        <v>22819680</v>
      </c>
      <c r="D186" s="32">
        <v>4839980</v>
      </c>
      <c r="E186" s="32">
        <v>4251626.71</v>
      </c>
      <c r="F186" s="44">
        <v>87.843890057396933</v>
      </c>
    </row>
    <row r="187" spans="1:6">
      <c r="A187" s="31" t="s">
        <v>15</v>
      </c>
      <c r="B187" s="15" t="s">
        <v>16</v>
      </c>
      <c r="C187" s="32">
        <v>1000000</v>
      </c>
      <c r="D187" s="32">
        <v>0</v>
      </c>
      <c r="E187" s="32">
        <v>0</v>
      </c>
      <c r="F187" s="44">
        <v>0</v>
      </c>
    </row>
    <row r="188" spans="1:6">
      <c r="A188" s="31" t="s">
        <v>241</v>
      </c>
      <c r="B188" s="15" t="s">
        <v>242</v>
      </c>
      <c r="C188" s="32">
        <v>100000</v>
      </c>
      <c r="D188" s="32">
        <v>0</v>
      </c>
      <c r="E188" s="32">
        <v>0</v>
      </c>
      <c r="F188" s="44">
        <v>0</v>
      </c>
    </row>
    <row r="189" spans="1:6">
      <c r="A189" s="31" t="s">
        <v>17</v>
      </c>
      <c r="B189" s="15" t="s">
        <v>18</v>
      </c>
      <c r="C189" s="32">
        <v>7000000</v>
      </c>
      <c r="D189" s="32">
        <v>583200</v>
      </c>
      <c r="E189" s="32">
        <v>424126.8</v>
      </c>
      <c r="F189" s="44">
        <v>72.724074074074068</v>
      </c>
    </row>
    <row r="190" spans="1:6">
      <c r="A190" s="31" t="s">
        <v>19</v>
      </c>
      <c r="B190" s="15" t="s">
        <v>20</v>
      </c>
      <c r="C190" s="32">
        <v>1775980</v>
      </c>
      <c r="D190" s="32">
        <v>258580</v>
      </c>
      <c r="E190" s="32">
        <v>174976.12</v>
      </c>
      <c r="F190" s="44">
        <v>67.66807951117643</v>
      </c>
    </row>
    <row r="191" spans="1:6">
      <c r="A191" s="31" t="s">
        <v>158</v>
      </c>
      <c r="B191" s="15" t="s">
        <v>23</v>
      </c>
      <c r="C191" s="32">
        <v>12793700</v>
      </c>
      <c r="D191" s="32">
        <v>3981400</v>
      </c>
      <c r="E191" s="32">
        <v>3652523.79</v>
      </c>
      <c r="F191" s="44">
        <v>91.739684281910883</v>
      </c>
    </row>
    <row r="192" spans="1:6">
      <c r="A192" s="31" t="s">
        <v>159</v>
      </c>
      <c r="B192" s="15" t="s">
        <v>24</v>
      </c>
      <c r="C192" s="32">
        <v>8000000</v>
      </c>
      <c r="D192" s="32">
        <v>2637100</v>
      </c>
      <c r="E192" s="32">
        <v>2636101.59</v>
      </c>
      <c r="F192" s="44">
        <v>99.962139850593445</v>
      </c>
    </row>
    <row r="193" spans="1:6">
      <c r="A193" s="31" t="s">
        <v>160</v>
      </c>
      <c r="B193" s="15" t="s">
        <v>25</v>
      </c>
      <c r="C193" s="32">
        <v>660000</v>
      </c>
      <c r="D193" s="32">
        <v>110000</v>
      </c>
      <c r="E193" s="32">
        <v>80939.64</v>
      </c>
      <c r="F193" s="44">
        <v>73.581490909090903</v>
      </c>
    </row>
    <row r="194" spans="1:6">
      <c r="A194" s="31" t="s">
        <v>161</v>
      </c>
      <c r="B194" s="15" t="s">
        <v>26</v>
      </c>
      <c r="C194" s="32">
        <v>3656100</v>
      </c>
      <c r="D194" s="32">
        <v>1144900</v>
      </c>
      <c r="E194" s="32">
        <v>865042.59</v>
      </c>
      <c r="F194" s="44">
        <v>75.55616997117653</v>
      </c>
    </row>
    <row r="195" spans="1:6">
      <c r="A195" s="31" t="s">
        <v>162</v>
      </c>
      <c r="B195" s="15" t="s">
        <v>27</v>
      </c>
      <c r="C195" s="32">
        <v>157600</v>
      </c>
      <c r="D195" s="32">
        <v>43100</v>
      </c>
      <c r="E195" s="32">
        <v>40822.49</v>
      </c>
      <c r="F195" s="44">
        <v>94.715754060324826</v>
      </c>
    </row>
    <row r="196" spans="1:6" ht="31.5">
      <c r="A196" s="31" t="s">
        <v>163</v>
      </c>
      <c r="B196" s="15" t="s">
        <v>28</v>
      </c>
      <c r="C196" s="32">
        <v>320000</v>
      </c>
      <c r="D196" s="32">
        <v>46300</v>
      </c>
      <c r="E196" s="32">
        <v>29617.48</v>
      </c>
      <c r="F196" s="44">
        <v>63.968639308855288</v>
      </c>
    </row>
    <row r="197" spans="1:6" ht="31.5">
      <c r="A197" s="31" t="s">
        <v>29</v>
      </c>
      <c r="B197" s="15" t="s">
        <v>30</v>
      </c>
      <c r="C197" s="32">
        <v>150000</v>
      </c>
      <c r="D197" s="32">
        <v>16800</v>
      </c>
      <c r="E197" s="32">
        <v>0</v>
      </c>
      <c r="F197" s="44">
        <v>0</v>
      </c>
    </row>
    <row r="198" spans="1:6" ht="47.25">
      <c r="A198" s="31" t="s">
        <v>31</v>
      </c>
      <c r="B198" s="15" t="s">
        <v>32</v>
      </c>
      <c r="C198" s="32">
        <v>150000</v>
      </c>
      <c r="D198" s="32">
        <v>16800</v>
      </c>
      <c r="E198" s="32">
        <v>0</v>
      </c>
      <c r="F198" s="44">
        <v>0</v>
      </c>
    </row>
    <row r="199" spans="1:6">
      <c r="A199" s="31" t="s">
        <v>168</v>
      </c>
      <c r="B199" s="15" t="s">
        <v>35</v>
      </c>
      <c r="C199" s="32">
        <v>3240500</v>
      </c>
      <c r="D199" s="32">
        <v>0</v>
      </c>
      <c r="E199" s="32">
        <v>0</v>
      </c>
      <c r="F199" s="44">
        <v>0</v>
      </c>
    </row>
    <row r="200" spans="1:6">
      <c r="A200" s="31" t="s">
        <v>169</v>
      </c>
      <c r="B200" s="15" t="s">
        <v>36</v>
      </c>
      <c r="C200" s="32">
        <v>3240500</v>
      </c>
      <c r="D200" s="32">
        <v>0</v>
      </c>
      <c r="E200" s="32">
        <v>0</v>
      </c>
      <c r="F200" s="44">
        <v>0</v>
      </c>
    </row>
    <row r="201" spans="1:6" ht="47.25">
      <c r="A201" s="30" t="s">
        <v>63</v>
      </c>
      <c r="B201" s="14" t="s">
        <v>64</v>
      </c>
      <c r="C201" s="18">
        <v>103518080</v>
      </c>
      <c r="D201" s="18">
        <v>23809620</v>
      </c>
      <c r="E201" s="18">
        <v>22940142.91</v>
      </c>
      <c r="F201" s="45">
        <v>96.348210975227673</v>
      </c>
    </row>
    <row r="202" spans="1:6">
      <c r="A202" s="31" t="s">
        <v>3</v>
      </c>
      <c r="B202" s="15" t="s">
        <v>4</v>
      </c>
      <c r="C202" s="32">
        <v>103518080</v>
      </c>
      <c r="D202" s="32">
        <v>23809620</v>
      </c>
      <c r="E202" s="32">
        <v>22940142.91</v>
      </c>
      <c r="F202" s="44">
        <v>96.348210975227673</v>
      </c>
    </row>
    <row r="203" spans="1:6">
      <c r="A203" s="31" t="s">
        <v>5</v>
      </c>
      <c r="B203" s="15" t="s">
        <v>6</v>
      </c>
      <c r="C203" s="32">
        <v>46639500</v>
      </c>
      <c r="D203" s="32">
        <v>14315000</v>
      </c>
      <c r="E203" s="32">
        <v>14262788.32</v>
      </c>
      <c r="F203" s="44">
        <v>99.635265944813128</v>
      </c>
    </row>
    <row r="204" spans="1:6">
      <c r="A204" s="31" t="s">
        <v>7</v>
      </c>
      <c r="B204" s="15" t="s">
        <v>8</v>
      </c>
      <c r="C204" s="32">
        <v>38229200</v>
      </c>
      <c r="D204" s="32">
        <v>11753000</v>
      </c>
      <c r="E204" s="32">
        <v>11710135.869999999</v>
      </c>
      <c r="F204" s="44">
        <v>99.635292010550486</v>
      </c>
    </row>
    <row r="205" spans="1:6">
      <c r="A205" s="31" t="s">
        <v>9</v>
      </c>
      <c r="B205" s="15" t="s">
        <v>10</v>
      </c>
      <c r="C205" s="32">
        <v>38229200</v>
      </c>
      <c r="D205" s="32">
        <v>11753000</v>
      </c>
      <c r="E205" s="32">
        <v>11710135.869999999</v>
      </c>
      <c r="F205" s="44">
        <v>99.635292010550486</v>
      </c>
    </row>
    <row r="206" spans="1:6">
      <c r="A206" s="31" t="s">
        <v>11</v>
      </c>
      <c r="B206" s="15" t="s">
        <v>12</v>
      </c>
      <c r="C206" s="32">
        <v>8410300</v>
      </c>
      <c r="D206" s="32">
        <v>2562000</v>
      </c>
      <c r="E206" s="32">
        <v>2552652.4500000002</v>
      </c>
      <c r="F206" s="44">
        <v>99.635146370023435</v>
      </c>
    </row>
    <row r="207" spans="1:6">
      <c r="A207" s="31" t="s">
        <v>13</v>
      </c>
      <c r="B207" s="15" t="s">
        <v>14</v>
      </c>
      <c r="C207" s="32">
        <v>49857380</v>
      </c>
      <c r="D207" s="32">
        <v>9494620</v>
      </c>
      <c r="E207" s="32">
        <v>8677354.5900000017</v>
      </c>
      <c r="F207" s="44">
        <v>91.392331551973655</v>
      </c>
    </row>
    <row r="208" spans="1:6">
      <c r="A208" s="31" t="s">
        <v>15</v>
      </c>
      <c r="B208" s="15" t="s">
        <v>16</v>
      </c>
      <c r="C208" s="32">
        <v>2500000</v>
      </c>
      <c r="D208" s="32">
        <v>3200</v>
      </c>
      <c r="E208" s="32">
        <v>0</v>
      </c>
      <c r="F208" s="44">
        <v>0</v>
      </c>
    </row>
    <row r="209" spans="1:6">
      <c r="A209" s="31" t="s">
        <v>241</v>
      </c>
      <c r="B209" s="15" t="s">
        <v>242</v>
      </c>
      <c r="C209" s="32">
        <v>100000</v>
      </c>
      <c r="D209" s="32">
        <v>0</v>
      </c>
      <c r="E209" s="32">
        <v>0</v>
      </c>
      <c r="F209" s="44">
        <v>0</v>
      </c>
    </row>
    <row r="210" spans="1:6">
      <c r="A210" s="31" t="s">
        <v>17</v>
      </c>
      <c r="B210" s="15" t="s">
        <v>18</v>
      </c>
      <c r="C210" s="32">
        <v>20800000</v>
      </c>
      <c r="D210" s="32">
        <v>1576800</v>
      </c>
      <c r="E210" s="32">
        <v>1575640.85</v>
      </c>
      <c r="F210" s="44">
        <v>99.926487189244042</v>
      </c>
    </row>
    <row r="211" spans="1:6">
      <c r="A211" s="31" t="s">
        <v>19</v>
      </c>
      <c r="B211" s="15" t="s">
        <v>20</v>
      </c>
      <c r="C211" s="32">
        <v>9124380</v>
      </c>
      <c r="D211" s="32">
        <v>1719180</v>
      </c>
      <c r="E211" s="32">
        <v>1154772.99</v>
      </c>
      <c r="F211" s="44">
        <v>67.169987435870596</v>
      </c>
    </row>
    <row r="212" spans="1:6">
      <c r="A212" s="31" t="s">
        <v>21</v>
      </c>
      <c r="B212" s="15" t="s">
        <v>22</v>
      </c>
      <c r="C212" s="32">
        <v>100000</v>
      </c>
      <c r="D212" s="32">
        <v>13940</v>
      </c>
      <c r="E212" s="32">
        <v>13400</v>
      </c>
      <c r="F212" s="44">
        <v>96.12625538020086</v>
      </c>
    </row>
    <row r="213" spans="1:6">
      <c r="A213" s="31" t="s">
        <v>158</v>
      </c>
      <c r="B213" s="15" t="s">
        <v>23</v>
      </c>
      <c r="C213" s="32">
        <v>17183000</v>
      </c>
      <c r="D213" s="32">
        <v>6162600</v>
      </c>
      <c r="E213" s="32">
        <v>5933540.75</v>
      </c>
      <c r="F213" s="44">
        <v>96.283074514003829</v>
      </c>
    </row>
    <row r="214" spans="1:6">
      <c r="A214" s="31" t="s">
        <v>159</v>
      </c>
      <c r="B214" s="15" t="s">
        <v>24</v>
      </c>
      <c r="C214" s="32">
        <v>10200000</v>
      </c>
      <c r="D214" s="32">
        <v>3957300</v>
      </c>
      <c r="E214" s="32">
        <v>3911658.38</v>
      </c>
      <c r="F214" s="44">
        <v>98.846647461653149</v>
      </c>
    </row>
    <row r="215" spans="1:6">
      <c r="A215" s="31" t="s">
        <v>160</v>
      </c>
      <c r="B215" s="15" t="s">
        <v>25</v>
      </c>
      <c r="C215" s="32">
        <v>608000</v>
      </c>
      <c r="D215" s="32">
        <v>50500</v>
      </c>
      <c r="E215" s="32">
        <v>37239.32</v>
      </c>
      <c r="F215" s="44">
        <v>73.74122772277228</v>
      </c>
    </row>
    <row r="216" spans="1:6">
      <c r="A216" s="31" t="s">
        <v>161</v>
      </c>
      <c r="B216" s="15" t="s">
        <v>26</v>
      </c>
      <c r="C216" s="32">
        <v>4800000</v>
      </c>
      <c r="D216" s="32">
        <v>1648400</v>
      </c>
      <c r="E216" s="32">
        <v>1553548.35</v>
      </c>
      <c r="F216" s="44">
        <v>94.24583535549624</v>
      </c>
    </row>
    <row r="217" spans="1:6">
      <c r="A217" s="31" t="s">
        <v>162</v>
      </c>
      <c r="B217" s="15" t="s">
        <v>27</v>
      </c>
      <c r="C217" s="32">
        <v>900000</v>
      </c>
      <c r="D217" s="32">
        <v>396200</v>
      </c>
      <c r="E217" s="32">
        <v>390322.15</v>
      </c>
      <c r="F217" s="44">
        <v>98.51644371529531</v>
      </c>
    </row>
    <row r="218" spans="1:6" ht="31.5">
      <c r="A218" s="31" t="s">
        <v>163</v>
      </c>
      <c r="B218" s="15" t="s">
        <v>28</v>
      </c>
      <c r="C218" s="32">
        <v>675000</v>
      </c>
      <c r="D218" s="32">
        <v>110200</v>
      </c>
      <c r="E218" s="32">
        <v>40772.550000000003</v>
      </c>
      <c r="F218" s="44">
        <v>36.998684210526314</v>
      </c>
    </row>
    <row r="219" spans="1:6" ht="31.5">
      <c r="A219" s="31" t="s">
        <v>29</v>
      </c>
      <c r="B219" s="15" t="s">
        <v>30</v>
      </c>
      <c r="C219" s="32">
        <v>50000</v>
      </c>
      <c r="D219" s="32">
        <v>18900</v>
      </c>
      <c r="E219" s="32">
        <v>0</v>
      </c>
      <c r="F219" s="44">
        <v>0</v>
      </c>
    </row>
    <row r="220" spans="1:6" ht="47.25">
      <c r="A220" s="31" t="s">
        <v>31</v>
      </c>
      <c r="B220" s="15" t="s">
        <v>32</v>
      </c>
      <c r="C220" s="32">
        <v>50000</v>
      </c>
      <c r="D220" s="32">
        <v>18900</v>
      </c>
      <c r="E220" s="32">
        <v>0</v>
      </c>
      <c r="F220" s="44">
        <v>0</v>
      </c>
    </row>
    <row r="221" spans="1:6">
      <c r="A221" s="31" t="s">
        <v>168</v>
      </c>
      <c r="B221" s="15" t="s">
        <v>35</v>
      </c>
      <c r="C221" s="32">
        <v>7021200</v>
      </c>
      <c r="D221" s="32">
        <v>0</v>
      </c>
      <c r="E221" s="32">
        <v>0</v>
      </c>
      <c r="F221" s="44">
        <v>0</v>
      </c>
    </row>
    <row r="222" spans="1:6">
      <c r="A222" s="31" t="s">
        <v>169</v>
      </c>
      <c r="B222" s="15" t="s">
        <v>36</v>
      </c>
      <c r="C222" s="32">
        <v>7021200</v>
      </c>
      <c r="D222" s="32">
        <v>0</v>
      </c>
      <c r="E222" s="32">
        <v>0</v>
      </c>
      <c r="F222" s="44">
        <v>0</v>
      </c>
    </row>
    <row r="223" spans="1:6" ht="94.5">
      <c r="A223" s="30" t="s">
        <v>179</v>
      </c>
      <c r="B223" s="14" t="s">
        <v>248</v>
      </c>
      <c r="C223" s="18">
        <v>15424400</v>
      </c>
      <c r="D223" s="18">
        <v>2833700</v>
      </c>
      <c r="E223" s="18">
        <v>2343121.5499999998</v>
      </c>
      <c r="F223" s="45">
        <v>82.687706884991357</v>
      </c>
    </row>
    <row r="224" spans="1:6">
      <c r="A224" s="31" t="s">
        <v>3</v>
      </c>
      <c r="B224" s="15" t="s">
        <v>4</v>
      </c>
      <c r="C224" s="32">
        <v>15424400</v>
      </c>
      <c r="D224" s="32">
        <v>2833700</v>
      </c>
      <c r="E224" s="32">
        <v>2343121.5499999998</v>
      </c>
      <c r="F224" s="44">
        <v>82.687706884991357</v>
      </c>
    </row>
    <row r="225" spans="1:6">
      <c r="A225" s="31" t="s">
        <v>5</v>
      </c>
      <c r="B225" s="15" t="s">
        <v>6</v>
      </c>
      <c r="C225" s="32">
        <v>9504300</v>
      </c>
      <c r="D225" s="32">
        <v>2040000</v>
      </c>
      <c r="E225" s="32">
        <v>1966682.8399999999</v>
      </c>
      <c r="F225" s="44">
        <v>96.406021568627438</v>
      </c>
    </row>
    <row r="226" spans="1:6">
      <c r="A226" s="31" t="s">
        <v>7</v>
      </c>
      <c r="B226" s="15" t="s">
        <v>8</v>
      </c>
      <c r="C226" s="32">
        <v>7769100</v>
      </c>
      <c r="D226" s="32">
        <v>1611000</v>
      </c>
      <c r="E226" s="32">
        <v>1602425.13</v>
      </c>
      <c r="F226" s="44">
        <v>99.467729981378014</v>
      </c>
    </row>
    <row r="227" spans="1:6">
      <c r="A227" s="31" t="s">
        <v>9</v>
      </c>
      <c r="B227" s="15" t="s">
        <v>10</v>
      </c>
      <c r="C227" s="32">
        <v>7769100</v>
      </c>
      <c r="D227" s="32">
        <v>1611000</v>
      </c>
      <c r="E227" s="32">
        <v>1602425.13</v>
      </c>
      <c r="F227" s="44">
        <v>99.467729981378014</v>
      </c>
    </row>
    <row r="228" spans="1:6">
      <c r="A228" s="31" t="s">
        <v>11</v>
      </c>
      <c r="B228" s="15" t="s">
        <v>12</v>
      </c>
      <c r="C228" s="32">
        <v>1735200</v>
      </c>
      <c r="D228" s="32">
        <v>429000</v>
      </c>
      <c r="E228" s="32">
        <v>364257.71</v>
      </c>
      <c r="F228" s="44">
        <v>84.908557109557108</v>
      </c>
    </row>
    <row r="229" spans="1:6">
      <c r="A229" s="31" t="s">
        <v>13</v>
      </c>
      <c r="B229" s="15" t="s">
        <v>14</v>
      </c>
      <c r="C229" s="32">
        <v>5082700</v>
      </c>
      <c r="D229" s="32">
        <v>793700</v>
      </c>
      <c r="E229" s="32">
        <v>376438.70999999996</v>
      </c>
      <c r="F229" s="44">
        <v>47.428336903111997</v>
      </c>
    </row>
    <row r="230" spans="1:6">
      <c r="A230" s="31" t="s">
        <v>15</v>
      </c>
      <c r="B230" s="15" t="s">
        <v>16</v>
      </c>
      <c r="C230" s="32">
        <v>500000</v>
      </c>
      <c r="D230" s="32">
        <v>41600</v>
      </c>
      <c r="E230" s="32">
        <v>0</v>
      </c>
      <c r="F230" s="44">
        <v>0</v>
      </c>
    </row>
    <row r="231" spans="1:6">
      <c r="A231" s="31" t="s">
        <v>241</v>
      </c>
      <c r="B231" s="15" t="s">
        <v>242</v>
      </c>
      <c r="C231" s="32">
        <v>50000</v>
      </c>
      <c r="D231" s="32">
        <v>4100</v>
      </c>
      <c r="E231" s="32">
        <v>0</v>
      </c>
      <c r="F231" s="44">
        <v>0</v>
      </c>
    </row>
    <row r="232" spans="1:6">
      <c r="A232" s="31" t="s">
        <v>17</v>
      </c>
      <c r="B232" s="15" t="s">
        <v>18</v>
      </c>
      <c r="C232" s="32">
        <v>2000000</v>
      </c>
      <c r="D232" s="32">
        <v>261000</v>
      </c>
      <c r="E232" s="32">
        <v>89097.06</v>
      </c>
      <c r="F232" s="44">
        <v>34.13680459770115</v>
      </c>
    </row>
    <row r="233" spans="1:6">
      <c r="A233" s="31" t="s">
        <v>19</v>
      </c>
      <c r="B233" s="15" t="s">
        <v>20</v>
      </c>
      <c r="C233" s="32">
        <v>870600</v>
      </c>
      <c r="D233" s="32">
        <v>146400</v>
      </c>
      <c r="E233" s="32">
        <v>121852.88</v>
      </c>
      <c r="F233" s="44">
        <v>83.232841530054642</v>
      </c>
    </row>
    <row r="234" spans="1:6">
      <c r="A234" s="31" t="s">
        <v>21</v>
      </c>
      <c r="B234" s="15" t="s">
        <v>22</v>
      </c>
      <c r="C234" s="32">
        <v>2000</v>
      </c>
      <c r="D234" s="32">
        <v>0</v>
      </c>
      <c r="E234" s="32">
        <v>0</v>
      </c>
      <c r="F234" s="44">
        <v>0</v>
      </c>
    </row>
    <row r="235" spans="1:6">
      <c r="A235" s="31" t="s">
        <v>158</v>
      </c>
      <c r="B235" s="15" t="s">
        <v>23</v>
      </c>
      <c r="C235" s="32">
        <v>1650100</v>
      </c>
      <c r="D235" s="32">
        <v>338500</v>
      </c>
      <c r="E235" s="32">
        <v>165488.76999999999</v>
      </c>
      <c r="F235" s="44">
        <v>48.88885376661743</v>
      </c>
    </row>
    <row r="236" spans="1:6">
      <c r="A236" s="31" t="s">
        <v>159</v>
      </c>
      <c r="B236" s="15" t="s">
        <v>24</v>
      </c>
      <c r="C236" s="32">
        <v>871200</v>
      </c>
      <c r="D236" s="32">
        <v>104300</v>
      </c>
      <c r="E236" s="32">
        <v>0</v>
      </c>
      <c r="F236" s="44">
        <v>0</v>
      </c>
    </row>
    <row r="237" spans="1:6">
      <c r="A237" s="31" t="s">
        <v>160</v>
      </c>
      <c r="B237" s="15" t="s">
        <v>25</v>
      </c>
      <c r="C237" s="32">
        <v>80500</v>
      </c>
      <c r="D237" s="32">
        <v>20200</v>
      </c>
      <c r="E237" s="32">
        <v>10617.78</v>
      </c>
      <c r="F237" s="44">
        <v>52.563267326732678</v>
      </c>
    </row>
    <row r="238" spans="1:6">
      <c r="A238" s="31" t="s">
        <v>161</v>
      </c>
      <c r="B238" s="15" t="s">
        <v>26</v>
      </c>
      <c r="C238" s="32">
        <v>661100</v>
      </c>
      <c r="D238" s="32">
        <v>207100</v>
      </c>
      <c r="E238" s="32">
        <v>150251.75</v>
      </c>
      <c r="F238" s="44">
        <v>72.550338000965723</v>
      </c>
    </row>
    <row r="239" spans="1:6" ht="31.5">
      <c r="A239" s="31" t="s">
        <v>163</v>
      </c>
      <c r="B239" s="15" t="s">
        <v>28</v>
      </c>
      <c r="C239" s="32">
        <v>37300</v>
      </c>
      <c r="D239" s="32">
        <v>6900</v>
      </c>
      <c r="E239" s="32">
        <v>4619.24</v>
      </c>
      <c r="F239" s="44">
        <v>66.945507246376806</v>
      </c>
    </row>
    <row r="240" spans="1:6" ht="31.5">
      <c r="A240" s="31" t="s">
        <v>29</v>
      </c>
      <c r="B240" s="15" t="s">
        <v>30</v>
      </c>
      <c r="C240" s="32">
        <v>10000</v>
      </c>
      <c r="D240" s="32">
        <v>2100</v>
      </c>
      <c r="E240" s="32">
        <v>0</v>
      </c>
      <c r="F240" s="44">
        <v>0</v>
      </c>
    </row>
    <row r="241" spans="1:6" ht="47.25">
      <c r="A241" s="31" t="s">
        <v>31</v>
      </c>
      <c r="B241" s="15" t="s">
        <v>32</v>
      </c>
      <c r="C241" s="32">
        <v>10000</v>
      </c>
      <c r="D241" s="32">
        <v>2100</v>
      </c>
      <c r="E241" s="32">
        <v>0</v>
      </c>
      <c r="F241" s="44">
        <v>0</v>
      </c>
    </row>
    <row r="242" spans="1:6">
      <c r="A242" s="31" t="s">
        <v>168</v>
      </c>
      <c r="B242" s="15" t="s">
        <v>35</v>
      </c>
      <c r="C242" s="32">
        <v>837400</v>
      </c>
      <c r="D242" s="32">
        <v>0</v>
      </c>
      <c r="E242" s="32">
        <v>0</v>
      </c>
      <c r="F242" s="44">
        <v>0</v>
      </c>
    </row>
    <row r="243" spans="1:6">
      <c r="A243" s="31" t="s">
        <v>169</v>
      </c>
      <c r="B243" s="15" t="s">
        <v>36</v>
      </c>
      <c r="C243" s="32">
        <v>837400</v>
      </c>
      <c r="D243" s="32">
        <v>0</v>
      </c>
      <c r="E243" s="32">
        <v>0</v>
      </c>
      <c r="F243" s="44">
        <v>0</v>
      </c>
    </row>
    <row r="244" spans="1:6" ht="47.25">
      <c r="A244" s="30" t="s">
        <v>180</v>
      </c>
      <c r="B244" s="14" t="s">
        <v>65</v>
      </c>
      <c r="C244" s="18">
        <v>92648774</v>
      </c>
      <c r="D244" s="18">
        <v>31458379</v>
      </c>
      <c r="E244" s="18">
        <v>31409996.850000001</v>
      </c>
      <c r="F244" s="45">
        <v>99.846202660346876</v>
      </c>
    </row>
    <row r="245" spans="1:6">
      <c r="A245" s="31" t="s">
        <v>3</v>
      </c>
      <c r="B245" s="15" t="s">
        <v>4</v>
      </c>
      <c r="C245" s="32">
        <v>92648774</v>
      </c>
      <c r="D245" s="32">
        <v>31458379</v>
      </c>
      <c r="E245" s="32">
        <v>31409996.850000001</v>
      </c>
      <c r="F245" s="44">
        <v>99.846202660346876</v>
      </c>
    </row>
    <row r="246" spans="1:6">
      <c r="A246" s="31" t="s">
        <v>5</v>
      </c>
      <c r="B246" s="15" t="s">
        <v>6</v>
      </c>
      <c r="C246" s="32">
        <v>92366200</v>
      </c>
      <c r="D246" s="32">
        <v>31361400</v>
      </c>
      <c r="E246" s="32">
        <v>31345519.850000001</v>
      </c>
      <c r="F246" s="44">
        <v>99.949364027116133</v>
      </c>
    </row>
    <row r="247" spans="1:6">
      <c r="A247" s="31" t="s">
        <v>7</v>
      </c>
      <c r="B247" s="15" t="s">
        <v>8</v>
      </c>
      <c r="C247" s="32">
        <v>75745125</v>
      </c>
      <c r="D247" s="32">
        <v>25770415.52</v>
      </c>
      <c r="E247" s="32">
        <v>25754535.390000001</v>
      </c>
      <c r="F247" s="44">
        <v>99.93837844800106</v>
      </c>
    </row>
    <row r="248" spans="1:6">
      <c r="A248" s="31" t="s">
        <v>9</v>
      </c>
      <c r="B248" s="15" t="s">
        <v>10</v>
      </c>
      <c r="C248" s="32">
        <v>75745125</v>
      </c>
      <c r="D248" s="32">
        <v>25770415.52</v>
      </c>
      <c r="E248" s="32">
        <v>25754535.390000001</v>
      </c>
      <c r="F248" s="44">
        <v>99.93837844800106</v>
      </c>
    </row>
    <row r="249" spans="1:6">
      <c r="A249" s="31" t="s">
        <v>11</v>
      </c>
      <c r="B249" s="15" t="s">
        <v>12</v>
      </c>
      <c r="C249" s="32">
        <v>16621075</v>
      </c>
      <c r="D249" s="32">
        <v>5590984.4800000004</v>
      </c>
      <c r="E249" s="32">
        <v>5590984.46</v>
      </c>
      <c r="F249" s="44">
        <v>99.999999642281239</v>
      </c>
    </row>
    <row r="250" spans="1:6">
      <c r="A250" s="31" t="s">
        <v>166</v>
      </c>
      <c r="B250" s="15" t="s">
        <v>33</v>
      </c>
      <c r="C250" s="32">
        <v>282574</v>
      </c>
      <c r="D250" s="32">
        <v>96979</v>
      </c>
      <c r="E250" s="32">
        <v>64477</v>
      </c>
      <c r="F250" s="44">
        <v>66.485527794677196</v>
      </c>
    </row>
    <row r="251" spans="1:6" ht="31.5">
      <c r="A251" s="31" t="s">
        <v>167</v>
      </c>
      <c r="B251" s="15" t="s">
        <v>34</v>
      </c>
      <c r="C251" s="32">
        <v>282574</v>
      </c>
      <c r="D251" s="32">
        <v>96979</v>
      </c>
      <c r="E251" s="32">
        <v>64477</v>
      </c>
      <c r="F251" s="44">
        <v>66.485527794677196</v>
      </c>
    </row>
    <row r="252" spans="1:6" ht="94.5">
      <c r="A252" s="30" t="s">
        <v>181</v>
      </c>
      <c r="B252" s="14" t="s">
        <v>249</v>
      </c>
      <c r="C252" s="18">
        <v>10645300</v>
      </c>
      <c r="D252" s="18">
        <v>3992100</v>
      </c>
      <c r="E252" s="18">
        <v>3144407.47</v>
      </c>
      <c r="F252" s="45">
        <v>78.765749104481358</v>
      </c>
    </row>
    <row r="253" spans="1:6">
      <c r="A253" s="31" t="s">
        <v>3</v>
      </c>
      <c r="B253" s="15" t="s">
        <v>4</v>
      </c>
      <c r="C253" s="32">
        <v>10645300</v>
      </c>
      <c r="D253" s="32">
        <v>3992100</v>
      </c>
      <c r="E253" s="32">
        <v>3144407.47</v>
      </c>
      <c r="F253" s="44">
        <v>78.765749104481358</v>
      </c>
    </row>
    <row r="254" spans="1:6">
      <c r="A254" s="31" t="s">
        <v>5</v>
      </c>
      <c r="B254" s="15" t="s">
        <v>6</v>
      </c>
      <c r="C254" s="32">
        <v>10645300</v>
      </c>
      <c r="D254" s="32">
        <v>3992100</v>
      </c>
      <c r="E254" s="32">
        <v>3144407.47</v>
      </c>
      <c r="F254" s="44">
        <v>78.765749104481358</v>
      </c>
    </row>
    <row r="255" spans="1:6">
      <c r="A255" s="31" t="s">
        <v>7</v>
      </c>
      <c r="B255" s="15" t="s">
        <v>8</v>
      </c>
      <c r="C255" s="32">
        <v>8725700</v>
      </c>
      <c r="D255" s="32">
        <v>3272100</v>
      </c>
      <c r="E255" s="32">
        <v>2566797.29</v>
      </c>
      <c r="F255" s="44">
        <v>78.444952477002545</v>
      </c>
    </row>
    <row r="256" spans="1:6">
      <c r="A256" s="31" t="s">
        <v>9</v>
      </c>
      <c r="B256" s="15" t="s">
        <v>10</v>
      </c>
      <c r="C256" s="32">
        <v>8725700</v>
      </c>
      <c r="D256" s="32">
        <v>3272100</v>
      </c>
      <c r="E256" s="32">
        <v>2566797.29</v>
      </c>
      <c r="F256" s="44">
        <v>78.444952477002545</v>
      </c>
    </row>
    <row r="257" spans="1:6">
      <c r="A257" s="31" t="s">
        <v>11</v>
      </c>
      <c r="B257" s="15" t="s">
        <v>12</v>
      </c>
      <c r="C257" s="32">
        <v>1919600</v>
      </c>
      <c r="D257" s="32">
        <v>720000</v>
      </c>
      <c r="E257" s="32">
        <v>577610.18000000005</v>
      </c>
      <c r="F257" s="44">
        <v>80.223636111111119</v>
      </c>
    </row>
    <row r="258" spans="1:6" ht="47.25">
      <c r="A258" s="30" t="s">
        <v>66</v>
      </c>
      <c r="B258" s="14" t="s">
        <v>67</v>
      </c>
      <c r="C258" s="18">
        <v>23299450</v>
      </c>
      <c r="D258" s="18">
        <v>4592350</v>
      </c>
      <c r="E258" s="18">
        <v>4338816.8400000008</v>
      </c>
      <c r="F258" s="45">
        <v>94.479228281816518</v>
      </c>
    </row>
    <row r="259" spans="1:6">
      <c r="A259" s="31" t="s">
        <v>3</v>
      </c>
      <c r="B259" s="15" t="s">
        <v>4</v>
      </c>
      <c r="C259" s="32">
        <v>23299450</v>
      </c>
      <c r="D259" s="32">
        <v>4592350</v>
      </c>
      <c r="E259" s="32">
        <v>4338816.8400000008</v>
      </c>
      <c r="F259" s="44">
        <v>94.479228281816518</v>
      </c>
    </row>
    <row r="260" spans="1:6">
      <c r="A260" s="31" t="s">
        <v>5</v>
      </c>
      <c r="B260" s="15" t="s">
        <v>6</v>
      </c>
      <c r="C260" s="32">
        <v>19011900</v>
      </c>
      <c r="D260" s="32">
        <v>4037000</v>
      </c>
      <c r="E260" s="32">
        <v>3956378.86</v>
      </c>
      <c r="F260" s="44">
        <v>98.002944265543718</v>
      </c>
    </row>
    <row r="261" spans="1:6">
      <c r="A261" s="31" t="s">
        <v>7</v>
      </c>
      <c r="B261" s="15" t="s">
        <v>8</v>
      </c>
      <c r="C261" s="32">
        <v>15583500</v>
      </c>
      <c r="D261" s="32">
        <v>3250000</v>
      </c>
      <c r="E261" s="32">
        <v>3247313.44</v>
      </c>
      <c r="F261" s="44">
        <v>99.917336615384613</v>
      </c>
    </row>
    <row r="262" spans="1:6">
      <c r="A262" s="31" t="s">
        <v>9</v>
      </c>
      <c r="B262" s="15" t="s">
        <v>10</v>
      </c>
      <c r="C262" s="32">
        <v>15583500</v>
      </c>
      <c r="D262" s="32">
        <v>3250000</v>
      </c>
      <c r="E262" s="32">
        <v>3247313.44</v>
      </c>
      <c r="F262" s="44">
        <v>99.917336615384613</v>
      </c>
    </row>
    <row r="263" spans="1:6">
      <c r="A263" s="31" t="s">
        <v>11</v>
      </c>
      <c r="B263" s="15" t="s">
        <v>12</v>
      </c>
      <c r="C263" s="32">
        <v>3428400</v>
      </c>
      <c r="D263" s="32">
        <v>787000</v>
      </c>
      <c r="E263" s="32">
        <v>709065.42</v>
      </c>
      <c r="F263" s="44">
        <v>90.097257941550197</v>
      </c>
    </row>
    <row r="264" spans="1:6">
      <c r="A264" s="31" t="s">
        <v>13</v>
      </c>
      <c r="B264" s="15" t="s">
        <v>14</v>
      </c>
      <c r="C264" s="32">
        <v>3494050</v>
      </c>
      <c r="D264" s="32">
        <v>555350</v>
      </c>
      <c r="E264" s="32">
        <v>382437.98</v>
      </c>
      <c r="F264" s="44">
        <v>68.864316196992874</v>
      </c>
    </row>
    <row r="265" spans="1:6">
      <c r="A265" s="31" t="s">
        <v>15</v>
      </c>
      <c r="B265" s="15" t="s">
        <v>16</v>
      </c>
      <c r="C265" s="32">
        <v>1000000</v>
      </c>
      <c r="D265" s="32">
        <v>84000</v>
      </c>
      <c r="E265" s="32">
        <v>2250</v>
      </c>
      <c r="F265" s="44">
        <v>2.6785714285714284</v>
      </c>
    </row>
    <row r="266" spans="1:6">
      <c r="A266" s="31" t="s">
        <v>241</v>
      </c>
      <c r="B266" s="15" t="s">
        <v>242</v>
      </c>
      <c r="C266" s="32">
        <v>36200</v>
      </c>
      <c r="D266" s="32">
        <v>3000</v>
      </c>
      <c r="E266" s="32">
        <v>0</v>
      </c>
      <c r="F266" s="44">
        <v>0</v>
      </c>
    </row>
    <row r="267" spans="1:6">
      <c r="A267" s="31" t="s">
        <v>19</v>
      </c>
      <c r="B267" s="15" t="s">
        <v>20</v>
      </c>
      <c r="C267" s="32">
        <v>729050</v>
      </c>
      <c r="D267" s="32">
        <v>88050</v>
      </c>
      <c r="E267" s="32">
        <v>38851.56</v>
      </c>
      <c r="F267" s="44">
        <v>44.124429301533219</v>
      </c>
    </row>
    <row r="268" spans="1:6">
      <c r="A268" s="31" t="s">
        <v>21</v>
      </c>
      <c r="B268" s="15" t="s">
        <v>22</v>
      </c>
      <c r="C268" s="32">
        <v>400000</v>
      </c>
      <c r="D268" s="32">
        <v>88300</v>
      </c>
      <c r="E268" s="32">
        <v>87697.72</v>
      </c>
      <c r="F268" s="44">
        <v>99.317916194790484</v>
      </c>
    </row>
    <row r="269" spans="1:6">
      <c r="A269" s="31" t="s">
        <v>158</v>
      </c>
      <c r="B269" s="15" t="s">
        <v>23</v>
      </c>
      <c r="C269" s="32">
        <v>1323800</v>
      </c>
      <c r="D269" s="32">
        <v>291500</v>
      </c>
      <c r="E269" s="32">
        <v>253638.7</v>
      </c>
      <c r="F269" s="44">
        <v>87.011560891938259</v>
      </c>
    </row>
    <row r="270" spans="1:6">
      <c r="A270" s="31" t="s">
        <v>159</v>
      </c>
      <c r="B270" s="15" t="s">
        <v>24</v>
      </c>
      <c r="C270" s="32">
        <v>217600</v>
      </c>
      <c r="D270" s="32">
        <v>34800</v>
      </c>
      <c r="E270" s="32">
        <v>28531.64</v>
      </c>
      <c r="F270" s="44">
        <v>81.987471264367812</v>
      </c>
    </row>
    <row r="271" spans="1:6">
      <c r="A271" s="31" t="s">
        <v>160</v>
      </c>
      <c r="B271" s="15" t="s">
        <v>25</v>
      </c>
      <c r="C271" s="32">
        <v>352800</v>
      </c>
      <c r="D271" s="32">
        <v>16000</v>
      </c>
      <c r="E271" s="32">
        <v>11363.7</v>
      </c>
      <c r="F271" s="44">
        <v>71.023125000000007</v>
      </c>
    </row>
    <row r="272" spans="1:6">
      <c r="A272" s="31" t="s">
        <v>161</v>
      </c>
      <c r="B272" s="15" t="s">
        <v>26</v>
      </c>
      <c r="C272" s="32">
        <v>674300</v>
      </c>
      <c r="D272" s="32">
        <v>228000</v>
      </c>
      <c r="E272" s="32">
        <v>205863.48</v>
      </c>
      <c r="F272" s="44">
        <v>90.291000000000011</v>
      </c>
    </row>
    <row r="273" spans="1:6" ht="31.5">
      <c r="A273" s="31" t="s">
        <v>163</v>
      </c>
      <c r="B273" s="15" t="s">
        <v>28</v>
      </c>
      <c r="C273" s="32">
        <v>79100</v>
      </c>
      <c r="D273" s="32">
        <v>12700</v>
      </c>
      <c r="E273" s="32">
        <v>7879.88</v>
      </c>
      <c r="F273" s="44">
        <v>62.04629921259842</v>
      </c>
    </row>
    <row r="274" spans="1:6" ht="31.5">
      <c r="A274" s="31" t="s">
        <v>29</v>
      </c>
      <c r="B274" s="15" t="s">
        <v>30</v>
      </c>
      <c r="C274" s="32">
        <v>5000</v>
      </c>
      <c r="D274" s="32">
        <v>500</v>
      </c>
      <c r="E274" s="32">
        <v>0</v>
      </c>
      <c r="F274" s="44">
        <v>0</v>
      </c>
    </row>
    <row r="275" spans="1:6" ht="47.25">
      <c r="A275" s="31" t="s">
        <v>31</v>
      </c>
      <c r="B275" s="15" t="s">
        <v>32</v>
      </c>
      <c r="C275" s="32">
        <v>5000</v>
      </c>
      <c r="D275" s="32">
        <v>500</v>
      </c>
      <c r="E275" s="32">
        <v>0</v>
      </c>
      <c r="F275" s="44">
        <v>0</v>
      </c>
    </row>
    <row r="276" spans="1:6">
      <c r="A276" s="31" t="s">
        <v>168</v>
      </c>
      <c r="B276" s="15" t="s">
        <v>35</v>
      </c>
      <c r="C276" s="32">
        <v>793500</v>
      </c>
      <c r="D276" s="32">
        <v>0</v>
      </c>
      <c r="E276" s="32">
        <v>0</v>
      </c>
      <c r="F276" s="44">
        <v>0</v>
      </c>
    </row>
    <row r="277" spans="1:6">
      <c r="A277" s="31" t="s">
        <v>169</v>
      </c>
      <c r="B277" s="15" t="s">
        <v>36</v>
      </c>
      <c r="C277" s="32">
        <v>793500</v>
      </c>
      <c r="D277" s="32">
        <v>0</v>
      </c>
      <c r="E277" s="32">
        <v>0</v>
      </c>
      <c r="F277" s="44">
        <v>0</v>
      </c>
    </row>
    <row r="278" spans="1:6" ht="31.5">
      <c r="A278" s="30" t="s">
        <v>182</v>
      </c>
      <c r="B278" s="14" t="s">
        <v>68</v>
      </c>
      <c r="C278" s="18">
        <v>15000</v>
      </c>
      <c r="D278" s="18">
        <v>1200</v>
      </c>
      <c r="E278" s="18">
        <v>0</v>
      </c>
      <c r="F278" s="45">
        <v>0</v>
      </c>
    </row>
    <row r="279" spans="1:6">
      <c r="A279" s="31" t="s">
        <v>3</v>
      </c>
      <c r="B279" s="15" t="s">
        <v>4</v>
      </c>
      <c r="C279" s="32">
        <v>15000</v>
      </c>
      <c r="D279" s="32">
        <v>1200</v>
      </c>
      <c r="E279" s="32">
        <v>0</v>
      </c>
      <c r="F279" s="44">
        <v>0</v>
      </c>
    </row>
    <row r="280" spans="1:6">
      <c r="A280" s="31" t="s">
        <v>13</v>
      </c>
      <c r="B280" s="15" t="s">
        <v>14</v>
      </c>
      <c r="C280" s="32">
        <v>15000</v>
      </c>
      <c r="D280" s="32">
        <v>1200</v>
      </c>
      <c r="E280" s="32">
        <v>0</v>
      </c>
      <c r="F280" s="44">
        <v>0</v>
      </c>
    </row>
    <row r="281" spans="1:6">
      <c r="A281" s="31" t="s">
        <v>21</v>
      </c>
      <c r="B281" s="15" t="s">
        <v>22</v>
      </c>
      <c r="C281" s="32">
        <v>15000</v>
      </c>
      <c r="D281" s="32">
        <v>1200</v>
      </c>
      <c r="E281" s="32">
        <v>0</v>
      </c>
      <c r="F281" s="44">
        <v>0</v>
      </c>
    </row>
    <row r="282" spans="1:6" ht="31.5">
      <c r="A282" s="30" t="s">
        <v>69</v>
      </c>
      <c r="B282" s="14" t="s">
        <v>70</v>
      </c>
      <c r="C282" s="18">
        <v>27731400</v>
      </c>
      <c r="D282" s="18">
        <v>5294600</v>
      </c>
      <c r="E282" s="18">
        <v>4408799.63</v>
      </c>
      <c r="F282" s="45">
        <v>83.269739545952476</v>
      </c>
    </row>
    <row r="283" spans="1:6">
      <c r="A283" s="31" t="s">
        <v>3</v>
      </c>
      <c r="B283" s="15" t="s">
        <v>4</v>
      </c>
      <c r="C283" s="32">
        <v>27731400</v>
      </c>
      <c r="D283" s="32">
        <v>5294600</v>
      </c>
      <c r="E283" s="32">
        <v>4408799.63</v>
      </c>
      <c r="F283" s="44">
        <v>83.269739545952476</v>
      </c>
    </row>
    <row r="284" spans="1:6">
      <c r="A284" s="31" t="s">
        <v>5</v>
      </c>
      <c r="B284" s="15" t="s">
        <v>6</v>
      </c>
      <c r="C284" s="32">
        <v>16839500</v>
      </c>
      <c r="D284" s="32">
        <v>4037700</v>
      </c>
      <c r="E284" s="32">
        <v>4036349.34</v>
      </c>
      <c r="F284" s="44">
        <v>99.966548777769518</v>
      </c>
    </row>
    <row r="285" spans="1:6">
      <c r="A285" s="31" t="s">
        <v>7</v>
      </c>
      <c r="B285" s="15" t="s">
        <v>8</v>
      </c>
      <c r="C285" s="32">
        <v>13803000</v>
      </c>
      <c r="D285" s="32">
        <v>3310500</v>
      </c>
      <c r="E285" s="32">
        <v>3309698.06</v>
      </c>
      <c r="F285" s="44">
        <v>99.975775864673011</v>
      </c>
    </row>
    <row r="286" spans="1:6">
      <c r="A286" s="31" t="s">
        <v>9</v>
      </c>
      <c r="B286" s="15" t="s">
        <v>10</v>
      </c>
      <c r="C286" s="32">
        <v>13803000</v>
      </c>
      <c r="D286" s="32">
        <v>3310500</v>
      </c>
      <c r="E286" s="32">
        <v>3309698.06</v>
      </c>
      <c r="F286" s="44">
        <v>99.975775864673011</v>
      </c>
    </row>
    <row r="287" spans="1:6">
      <c r="A287" s="31" t="s">
        <v>11</v>
      </c>
      <c r="B287" s="15" t="s">
        <v>12</v>
      </c>
      <c r="C287" s="32">
        <v>3036500</v>
      </c>
      <c r="D287" s="32">
        <v>727200</v>
      </c>
      <c r="E287" s="32">
        <v>726651.28</v>
      </c>
      <c r="F287" s="44">
        <v>99.924543454345439</v>
      </c>
    </row>
    <row r="288" spans="1:6">
      <c r="A288" s="31" t="s">
        <v>13</v>
      </c>
      <c r="B288" s="15" t="s">
        <v>14</v>
      </c>
      <c r="C288" s="32">
        <v>10841900</v>
      </c>
      <c r="D288" s="32">
        <v>1206900</v>
      </c>
      <c r="E288" s="32">
        <v>322450.29000000004</v>
      </c>
      <c r="F288" s="44">
        <v>26.717233407904551</v>
      </c>
    </row>
    <row r="289" spans="1:6">
      <c r="A289" s="31" t="s">
        <v>15</v>
      </c>
      <c r="B289" s="15" t="s">
        <v>16</v>
      </c>
      <c r="C289" s="32">
        <v>500000</v>
      </c>
      <c r="D289" s="32">
        <v>40500</v>
      </c>
      <c r="E289" s="32">
        <v>0</v>
      </c>
      <c r="F289" s="44">
        <v>0</v>
      </c>
    </row>
    <row r="290" spans="1:6">
      <c r="A290" s="31" t="s">
        <v>19</v>
      </c>
      <c r="B290" s="15" t="s">
        <v>20</v>
      </c>
      <c r="C290" s="32">
        <v>8675000</v>
      </c>
      <c r="D290" s="32">
        <v>700300</v>
      </c>
      <c r="E290" s="32">
        <v>45527.27</v>
      </c>
      <c r="F290" s="44">
        <v>6.5011095244895039</v>
      </c>
    </row>
    <row r="291" spans="1:6">
      <c r="A291" s="31" t="s">
        <v>21</v>
      </c>
      <c r="B291" s="15" t="s">
        <v>22</v>
      </c>
      <c r="C291" s="32">
        <v>20000</v>
      </c>
      <c r="D291" s="32">
        <v>10400</v>
      </c>
      <c r="E291" s="32">
        <v>4200</v>
      </c>
      <c r="F291" s="44">
        <v>40.384615384615387</v>
      </c>
    </row>
    <row r="292" spans="1:6">
      <c r="A292" s="31" t="s">
        <v>158</v>
      </c>
      <c r="B292" s="15" t="s">
        <v>23</v>
      </c>
      <c r="C292" s="32">
        <v>1626900</v>
      </c>
      <c r="D292" s="32">
        <v>455700</v>
      </c>
      <c r="E292" s="32">
        <v>272723.02</v>
      </c>
      <c r="F292" s="44">
        <v>59.847052885670408</v>
      </c>
    </row>
    <row r="293" spans="1:6">
      <c r="A293" s="31" t="s">
        <v>159</v>
      </c>
      <c r="B293" s="15" t="s">
        <v>24</v>
      </c>
      <c r="C293" s="32">
        <v>605500</v>
      </c>
      <c r="D293" s="32">
        <v>174200</v>
      </c>
      <c r="E293" s="32">
        <v>28075.73</v>
      </c>
      <c r="F293" s="44">
        <v>16.11695177956372</v>
      </c>
    </row>
    <row r="294" spans="1:6">
      <c r="A294" s="31" t="s">
        <v>160</v>
      </c>
      <c r="B294" s="15" t="s">
        <v>25</v>
      </c>
      <c r="C294" s="32">
        <v>60000</v>
      </c>
      <c r="D294" s="32">
        <v>15000</v>
      </c>
      <c r="E294" s="32">
        <v>7605.69</v>
      </c>
      <c r="F294" s="44">
        <v>50.704599999999999</v>
      </c>
    </row>
    <row r="295" spans="1:6">
      <c r="A295" s="31" t="s">
        <v>161</v>
      </c>
      <c r="B295" s="15" t="s">
        <v>26</v>
      </c>
      <c r="C295" s="32">
        <v>850000</v>
      </c>
      <c r="D295" s="32">
        <v>253200</v>
      </c>
      <c r="E295" s="32">
        <v>228278.23</v>
      </c>
      <c r="F295" s="44">
        <v>90.157278830963676</v>
      </c>
    </row>
    <row r="296" spans="1:6" ht="31.5">
      <c r="A296" s="31" t="s">
        <v>163</v>
      </c>
      <c r="B296" s="15" t="s">
        <v>28</v>
      </c>
      <c r="C296" s="32">
        <v>111400</v>
      </c>
      <c r="D296" s="32">
        <v>13300</v>
      </c>
      <c r="E296" s="32">
        <v>8763.3700000000008</v>
      </c>
      <c r="F296" s="44">
        <v>65.89</v>
      </c>
    </row>
    <row r="297" spans="1:6" ht="31.5">
      <c r="A297" s="31" t="s">
        <v>29</v>
      </c>
      <c r="B297" s="15" t="s">
        <v>30</v>
      </c>
      <c r="C297" s="32">
        <v>20000</v>
      </c>
      <c r="D297" s="32">
        <v>0</v>
      </c>
      <c r="E297" s="32">
        <v>0</v>
      </c>
      <c r="F297" s="44">
        <v>0</v>
      </c>
    </row>
    <row r="298" spans="1:6" ht="47.25">
      <c r="A298" s="31" t="s">
        <v>31</v>
      </c>
      <c r="B298" s="15" t="s">
        <v>32</v>
      </c>
      <c r="C298" s="32">
        <v>20000</v>
      </c>
      <c r="D298" s="32">
        <v>0</v>
      </c>
      <c r="E298" s="32">
        <v>0</v>
      </c>
      <c r="F298" s="44">
        <v>0</v>
      </c>
    </row>
    <row r="299" spans="1:6">
      <c r="A299" s="31" t="s">
        <v>37</v>
      </c>
      <c r="B299" s="15" t="s">
        <v>38</v>
      </c>
      <c r="C299" s="32">
        <v>50000</v>
      </c>
      <c r="D299" s="32">
        <v>50000</v>
      </c>
      <c r="E299" s="32">
        <v>50000</v>
      </c>
      <c r="F299" s="44">
        <v>100</v>
      </c>
    </row>
    <row r="300" spans="1:6" ht="31.5">
      <c r="A300" s="30" t="s">
        <v>183</v>
      </c>
      <c r="B300" s="14" t="s">
        <v>71</v>
      </c>
      <c r="C300" s="18">
        <v>909000</v>
      </c>
      <c r="D300" s="18">
        <v>409000</v>
      </c>
      <c r="E300" s="18">
        <v>115874.65</v>
      </c>
      <c r="F300" s="45">
        <v>28.331210268948652</v>
      </c>
    </row>
    <row r="301" spans="1:6">
      <c r="A301" s="31" t="s">
        <v>3</v>
      </c>
      <c r="B301" s="15" t="s">
        <v>4</v>
      </c>
      <c r="C301" s="32">
        <v>909000</v>
      </c>
      <c r="D301" s="32">
        <v>409000</v>
      </c>
      <c r="E301" s="32">
        <v>115874.65</v>
      </c>
      <c r="F301" s="44">
        <v>28.331210268948652</v>
      </c>
    </row>
    <row r="302" spans="1:6">
      <c r="A302" s="31" t="s">
        <v>5</v>
      </c>
      <c r="B302" s="15" t="s">
        <v>6</v>
      </c>
      <c r="C302" s="32">
        <v>425700</v>
      </c>
      <c r="D302" s="32">
        <v>255700</v>
      </c>
      <c r="E302" s="32">
        <v>87361.329999999987</v>
      </c>
      <c r="F302" s="44">
        <v>34.16555729370355</v>
      </c>
    </row>
    <row r="303" spans="1:6">
      <c r="A303" s="31" t="s">
        <v>7</v>
      </c>
      <c r="B303" s="15" t="s">
        <v>8</v>
      </c>
      <c r="C303" s="32">
        <v>349500</v>
      </c>
      <c r="D303" s="32">
        <v>210000</v>
      </c>
      <c r="E303" s="32">
        <v>71607.649999999994</v>
      </c>
      <c r="F303" s="44">
        <v>34.098880952380952</v>
      </c>
    </row>
    <row r="304" spans="1:6">
      <c r="A304" s="31" t="s">
        <v>9</v>
      </c>
      <c r="B304" s="15" t="s">
        <v>10</v>
      </c>
      <c r="C304" s="32">
        <v>349500</v>
      </c>
      <c r="D304" s="32">
        <v>210000</v>
      </c>
      <c r="E304" s="32">
        <v>71607.649999999994</v>
      </c>
      <c r="F304" s="44">
        <v>34.098880952380952</v>
      </c>
    </row>
    <row r="305" spans="1:6">
      <c r="A305" s="31" t="s">
        <v>11</v>
      </c>
      <c r="B305" s="15" t="s">
        <v>12</v>
      </c>
      <c r="C305" s="32">
        <v>76200</v>
      </c>
      <c r="D305" s="32">
        <v>45700</v>
      </c>
      <c r="E305" s="32">
        <v>15753.68</v>
      </c>
      <c r="F305" s="44">
        <v>34.471947483588622</v>
      </c>
    </row>
    <row r="306" spans="1:6">
      <c r="A306" s="31" t="s">
        <v>13</v>
      </c>
      <c r="B306" s="15" t="s">
        <v>14</v>
      </c>
      <c r="C306" s="32">
        <v>383300</v>
      </c>
      <c r="D306" s="32">
        <v>153300</v>
      </c>
      <c r="E306" s="32">
        <v>28513.32</v>
      </c>
      <c r="F306" s="44">
        <v>18.599686888454013</v>
      </c>
    </row>
    <row r="307" spans="1:6">
      <c r="A307" s="31" t="s">
        <v>15</v>
      </c>
      <c r="B307" s="15" t="s">
        <v>16</v>
      </c>
      <c r="C307" s="32">
        <v>50000</v>
      </c>
      <c r="D307" s="32">
        <v>4200</v>
      </c>
      <c r="E307" s="32">
        <v>0</v>
      </c>
      <c r="F307" s="44">
        <v>0</v>
      </c>
    </row>
    <row r="308" spans="1:6">
      <c r="A308" s="31" t="s">
        <v>19</v>
      </c>
      <c r="B308" s="15" t="s">
        <v>20</v>
      </c>
      <c r="C308" s="32">
        <v>206000</v>
      </c>
      <c r="D308" s="32">
        <v>119800</v>
      </c>
      <c r="E308" s="32">
        <v>15310.74</v>
      </c>
      <c r="F308" s="44">
        <v>12.780250417362272</v>
      </c>
    </row>
    <row r="309" spans="1:6">
      <c r="A309" s="31" t="s">
        <v>21</v>
      </c>
      <c r="B309" s="15" t="s">
        <v>22</v>
      </c>
      <c r="C309" s="32">
        <v>2000</v>
      </c>
      <c r="D309" s="32">
        <v>0</v>
      </c>
      <c r="E309" s="32">
        <v>0</v>
      </c>
      <c r="F309" s="44">
        <v>0</v>
      </c>
    </row>
    <row r="310" spans="1:6">
      <c r="A310" s="31" t="s">
        <v>158</v>
      </c>
      <c r="B310" s="15" t="s">
        <v>23</v>
      </c>
      <c r="C310" s="32">
        <v>123300</v>
      </c>
      <c r="D310" s="32">
        <v>29300</v>
      </c>
      <c r="E310" s="32">
        <v>13202.579999999998</v>
      </c>
      <c r="F310" s="44">
        <v>45.059999999999995</v>
      </c>
    </row>
    <row r="311" spans="1:6">
      <c r="A311" s="31" t="s">
        <v>159</v>
      </c>
      <c r="B311" s="15" t="s">
        <v>24</v>
      </c>
      <c r="C311" s="32">
        <v>50000</v>
      </c>
      <c r="D311" s="32">
        <v>11600</v>
      </c>
      <c r="E311" s="32">
        <v>0</v>
      </c>
      <c r="F311" s="44">
        <v>0</v>
      </c>
    </row>
    <row r="312" spans="1:6">
      <c r="A312" s="31" t="s">
        <v>160</v>
      </c>
      <c r="B312" s="15" t="s">
        <v>25</v>
      </c>
      <c r="C312" s="32">
        <v>6500</v>
      </c>
      <c r="D312" s="32">
        <v>1100</v>
      </c>
      <c r="E312" s="32">
        <v>771.15</v>
      </c>
      <c r="F312" s="44">
        <v>70.104545454545459</v>
      </c>
    </row>
    <row r="313" spans="1:6">
      <c r="A313" s="31" t="s">
        <v>161</v>
      </c>
      <c r="B313" s="15" t="s">
        <v>26</v>
      </c>
      <c r="C313" s="32">
        <v>58900</v>
      </c>
      <c r="D313" s="32">
        <v>14800</v>
      </c>
      <c r="E313" s="32">
        <v>11344.55</v>
      </c>
      <c r="F313" s="44">
        <v>76.652364864864865</v>
      </c>
    </row>
    <row r="314" spans="1:6" ht="31.5">
      <c r="A314" s="31" t="s">
        <v>163</v>
      </c>
      <c r="B314" s="15" t="s">
        <v>28</v>
      </c>
      <c r="C314" s="32">
        <v>7900</v>
      </c>
      <c r="D314" s="32">
        <v>1800</v>
      </c>
      <c r="E314" s="32">
        <v>1086.8800000000001</v>
      </c>
      <c r="F314" s="44">
        <v>60.382222222222225</v>
      </c>
    </row>
    <row r="315" spans="1:6" ht="31.5">
      <c r="A315" s="31" t="s">
        <v>29</v>
      </c>
      <c r="B315" s="15" t="s">
        <v>30</v>
      </c>
      <c r="C315" s="32">
        <v>2000</v>
      </c>
      <c r="D315" s="32">
        <v>0</v>
      </c>
      <c r="E315" s="32">
        <v>0</v>
      </c>
      <c r="F315" s="44">
        <v>0</v>
      </c>
    </row>
    <row r="316" spans="1:6" ht="47.25">
      <c r="A316" s="31" t="s">
        <v>31</v>
      </c>
      <c r="B316" s="15" t="s">
        <v>32</v>
      </c>
      <c r="C316" s="32">
        <v>2000</v>
      </c>
      <c r="D316" s="32">
        <v>0</v>
      </c>
      <c r="E316" s="32">
        <v>0</v>
      </c>
      <c r="F316" s="44">
        <v>0</v>
      </c>
    </row>
    <row r="317" spans="1:6">
      <c r="A317" s="31" t="s">
        <v>168</v>
      </c>
      <c r="B317" s="15" t="s">
        <v>35</v>
      </c>
      <c r="C317" s="32">
        <v>100000</v>
      </c>
      <c r="D317" s="32">
        <v>0</v>
      </c>
      <c r="E317" s="32">
        <v>0</v>
      </c>
      <c r="F317" s="44">
        <v>0</v>
      </c>
    </row>
    <row r="318" spans="1:6">
      <c r="A318" s="31" t="s">
        <v>169</v>
      </c>
      <c r="B318" s="15" t="s">
        <v>36</v>
      </c>
      <c r="C318" s="32">
        <v>100000</v>
      </c>
      <c r="D318" s="32">
        <v>0</v>
      </c>
      <c r="E318" s="32">
        <v>0</v>
      </c>
      <c r="F318" s="44">
        <v>0</v>
      </c>
    </row>
    <row r="319" spans="1:6" ht="31.5">
      <c r="A319" s="30" t="s">
        <v>184</v>
      </c>
      <c r="B319" s="14" t="s">
        <v>72</v>
      </c>
      <c r="C319" s="18">
        <v>1387870</v>
      </c>
      <c r="D319" s="18">
        <v>650457</v>
      </c>
      <c r="E319" s="18">
        <v>474999.29000000004</v>
      </c>
      <c r="F319" s="45">
        <v>73.02547132247021</v>
      </c>
    </row>
    <row r="320" spans="1:6">
      <c r="A320" s="31" t="s">
        <v>3</v>
      </c>
      <c r="B320" s="15" t="s">
        <v>4</v>
      </c>
      <c r="C320" s="32">
        <v>1387870</v>
      </c>
      <c r="D320" s="32">
        <v>650457</v>
      </c>
      <c r="E320" s="32">
        <v>474999.29000000004</v>
      </c>
      <c r="F320" s="44">
        <v>73.02547132247021</v>
      </c>
    </row>
    <row r="321" spans="1:6">
      <c r="A321" s="31" t="s">
        <v>5</v>
      </c>
      <c r="B321" s="15" t="s">
        <v>6</v>
      </c>
      <c r="C321" s="32">
        <v>1387870</v>
      </c>
      <c r="D321" s="32">
        <v>650457</v>
      </c>
      <c r="E321" s="32">
        <v>474999.29000000004</v>
      </c>
      <c r="F321" s="44">
        <v>73.02547132247021</v>
      </c>
    </row>
    <row r="322" spans="1:6">
      <c r="A322" s="31" t="s">
        <v>7</v>
      </c>
      <c r="B322" s="15" t="s">
        <v>8</v>
      </c>
      <c r="C322" s="32">
        <v>1137591</v>
      </c>
      <c r="D322" s="32">
        <v>533157</v>
      </c>
      <c r="E322" s="32">
        <v>388893.19</v>
      </c>
      <c r="F322" s="44">
        <v>72.941589438007938</v>
      </c>
    </row>
    <row r="323" spans="1:6">
      <c r="A323" s="31" t="s">
        <v>9</v>
      </c>
      <c r="B323" s="15" t="s">
        <v>10</v>
      </c>
      <c r="C323" s="32">
        <v>1137591</v>
      </c>
      <c r="D323" s="32">
        <v>533157</v>
      </c>
      <c r="E323" s="32">
        <v>388893.19</v>
      </c>
      <c r="F323" s="44">
        <v>72.941589438007938</v>
      </c>
    </row>
    <row r="324" spans="1:6">
      <c r="A324" s="31" t="s">
        <v>11</v>
      </c>
      <c r="B324" s="15" t="s">
        <v>12</v>
      </c>
      <c r="C324" s="32">
        <v>250279</v>
      </c>
      <c r="D324" s="32">
        <v>117300</v>
      </c>
      <c r="E324" s="32">
        <v>86106.1</v>
      </c>
      <c r="F324" s="44">
        <v>73.406734867860195</v>
      </c>
    </row>
    <row r="325" spans="1:6" ht="31.5">
      <c r="A325" s="30" t="s">
        <v>185</v>
      </c>
      <c r="B325" s="14" t="s">
        <v>73</v>
      </c>
      <c r="C325" s="18">
        <v>4271100</v>
      </c>
      <c r="D325" s="18">
        <v>983000</v>
      </c>
      <c r="E325" s="18">
        <v>966051.25999999989</v>
      </c>
      <c r="F325" s="45">
        <v>98.27581485249236</v>
      </c>
    </row>
    <row r="326" spans="1:6">
      <c r="A326" s="31" t="s">
        <v>3</v>
      </c>
      <c r="B326" s="15" t="s">
        <v>4</v>
      </c>
      <c r="C326" s="32">
        <v>4271100</v>
      </c>
      <c r="D326" s="32">
        <v>983000</v>
      </c>
      <c r="E326" s="32">
        <v>966051.25999999989</v>
      </c>
      <c r="F326" s="44">
        <v>98.27581485249236</v>
      </c>
    </row>
    <row r="327" spans="1:6">
      <c r="A327" s="31" t="s">
        <v>5</v>
      </c>
      <c r="B327" s="15" t="s">
        <v>6</v>
      </c>
      <c r="C327" s="32">
        <v>3864800</v>
      </c>
      <c r="D327" s="32">
        <v>954100</v>
      </c>
      <c r="E327" s="32">
        <v>953428.12</v>
      </c>
      <c r="F327" s="44">
        <v>99.929579708625923</v>
      </c>
    </row>
    <row r="328" spans="1:6">
      <c r="A328" s="31" t="s">
        <v>7</v>
      </c>
      <c r="B328" s="15" t="s">
        <v>8</v>
      </c>
      <c r="C328" s="32">
        <v>3167900</v>
      </c>
      <c r="D328" s="32">
        <v>777700</v>
      </c>
      <c r="E328" s="32">
        <v>777081.29</v>
      </c>
      <c r="F328" s="44">
        <v>99.920443615790163</v>
      </c>
    </row>
    <row r="329" spans="1:6">
      <c r="A329" s="31" t="s">
        <v>9</v>
      </c>
      <c r="B329" s="15" t="s">
        <v>10</v>
      </c>
      <c r="C329" s="32">
        <v>3167900</v>
      </c>
      <c r="D329" s="32">
        <v>777700</v>
      </c>
      <c r="E329" s="32">
        <v>777081.29</v>
      </c>
      <c r="F329" s="44">
        <v>99.920443615790163</v>
      </c>
    </row>
    <row r="330" spans="1:6">
      <c r="A330" s="31" t="s">
        <v>11</v>
      </c>
      <c r="B330" s="15" t="s">
        <v>12</v>
      </c>
      <c r="C330" s="32">
        <v>696900</v>
      </c>
      <c r="D330" s="32">
        <v>176400</v>
      </c>
      <c r="E330" s="32">
        <v>176346.83</v>
      </c>
      <c r="F330" s="44">
        <v>99.96985827664399</v>
      </c>
    </row>
    <row r="331" spans="1:6">
      <c r="A331" s="31" t="s">
        <v>13</v>
      </c>
      <c r="B331" s="15" t="s">
        <v>14</v>
      </c>
      <c r="C331" s="32">
        <v>260700</v>
      </c>
      <c r="D331" s="32">
        <v>28900</v>
      </c>
      <c r="E331" s="32">
        <v>12623.14</v>
      </c>
      <c r="F331" s="44">
        <v>43.678685121107264</v>
      </c>
    </row>
    <row r="332" spans="1:6">
      <c r="A332" s="31" t="s">
        <v>15</v>
      </c>
      <c r="B332" s="15" t="s">
        <v>16</v>
      </c>
      <c r="C332" s="32">
        <v>50000</v>
      </c>
      <c r="D332" s="32">
        <v>4100</v>
      </c>
      <c r="E332" s="32">
        <v>0</v>
      </c>
      <c r="F332" s="44">
        <v>0</v>
      </c>
    </row>
    <row r="333" spans="1:6">
      <c r="A333" s="31" t="s">
        <v>241</v>
      </c>
      <c r="B333" s="15" t="s">
        <v>242</v>
      </c>
      <c r="C333" s="32">
        <v>5500</v>
      </c>
      <c r="D333" s="32">
        <v>500</v>
      </c>
      <c r="E333" s="32">
        <v>0</v>
      </c>
      <c r="F333" s="44">
        <v>0</v>
      </c>
    </row>
    <row r="334" spans="1:6">
      <c r="A334" s="31" t="s">
        <v>19</v>
      </c>
      <c r="B334" s="15" t="s">
        <v>20</v>
      </c>
      <c r="C334" s="32">
        <v>150000</v>
      </c>
      <c r="D334" s="32">
        <v>14200</v>
      </c>
      <c r="E334" s="32">
        <v>6333.26</v>
      </c>
      <c r="F334" s="44">
        <v>44.600422535211273</v>
      </c>
    </row>
    <row r="335" spans="1:6">
      <c r="A335" s="31" t="s">
        <v>21</v>
      </c>
      <c r="B335" s="15" t="s">
        <v>22</v>
      </c>
      <c r="C335" s="32">
        <v>10000</v>
      </c>
      <c r="D335" s="32">
        <v>2700</v>
      </c>
      <c r="E335" s="32">
        <v>2612.52</v>
      </c>
      <c r="F335" s="44">
        <v>96.76</v>
      </c>
    </row>
    <row r="336" spans="1:6">
      <c r="A336" s="31" t="s">
        <v>158</v>
      </c>
      <c r="B336" s="15" t="s">
        <v>23</v>
      </c>
      <c r="C336" s="32">
        <v>40200</v>
      </c>
      <c r="D336" s="32">
        <v>7000</v>
      </c>
      <c r="E336" s="32">
        <v>3677.3600000000006</v>
      </c>
      <c r="F336" s="44">
        <v>52.533714285714296</v>
      </c>
    </row>
    <row r="337" spans="1:6">
      <c r="A337" s="31" t="s">
        <v>159</v>
      </c>
      <c r="B337" s="15" t="s">
        <v>24</v>
      </c>
      <c r="C337" s="32">
        <v>18400</v>
      </c>
      <c r="D337" s="32">
        <v>1900</v>
      </c>
      <c r="E337" s="32">
        <v>0</v>
      </c>
      <c r="F337" s="44">
        <v>0</v>
      </c>
    </row>
    <row r="338" spans="1:6">
      <c r="A338" s="31" t="s">
        <v>160</v>
      </c>
      <c r="B338" s="15" t="s">
        <v>25</v>
      </c>
      <c r="C338" s="32">
        <v>4300</v>
      </c>
      <c r="D338" s="32">
        <v>800</v>
      </c>
      <c r="E338" s="32">
        <v>584.82000000000005</v>
      </c>
      <c r="F338" s="44">
        <v>73.102500000000006</v>
      </c>
    </row>
    <row r="339" spans="1:6">
      <c r="A339" s="31" t="s">
        <v>161</v>
      </c>
      <c r="B339" s="15" t="s">
        <v>26</v>
      </c>
      <c r="C339" s="32">
        <v>15700</v>
      </c>
      <c r="D339" s="32">
        <v>4000</v>
      </c>
      <c r="E339" s="32">
        <v>2820.82</v>
      </c>
      <c r="F339" s="44">
        <v>70.520500000000013</v>
      </c>
    </row>
    <row r="340" spans="1:6" ht="31.5">
      <c r="A340" s="31" t="s">
        <v>163</v>
      </c>
      <c r="B340" s="15" t="s">
        <v>28</v>
      </c>
      <c r="C340" s="32">
        <v>1800</v>
      </c>
      <c r="D340" s="32">
        <v>300</v>
      </c>
      <c r="E340" s="32">
        <v>271.72000000000003</v>
      </c>
      <c r="F340" s="44">
        <v>90.573333333333338</v>
      </c>
    </row>
    <row r="341" spans="1:6" ht="31.5">
      <c r="A341" s="31" t="s">
        <v>29</v>
      </c>
      <c r="B341" s="15" t="s">
        <v>30</v>
      </c>
      <c r="C341" s="32">
        <v>5000</v>
      </c>
      <c r="D341" s="32">
        <v>400</v>
      </c>
      <c r="E341" s="32">
        <v>0</v>
      </c>
      <c r="F341" s="44">
        <v>0</v>
      </c>
    </row>
    <row r="342" spans="1:6" ht="47.25">
      <c r="A342" s="31" t="s">
        <v>31</v>
      </c>
      <c r="B342" s="15" t="s">
        <v>32</v>
      </c>
      <c r="C342" s="32">
        <v>5000</v>
      </c>
      <c r="D342" s="32">
        <v>400</v>
      </c>
      <c r="E342" s="32">
        <v>0</v>
      </c>
      <c r="F342" s="44">
        <v>0</v>
      </c>
    </row>
    <row r="343" spans="1:6">
      <c r="A343" s="31" t="s">
        <v>168</v>
      </c>
      <c r="B343" s="15" t="s">
        <v>35</v>
      </c>
      <c r="C343" s="32">
        <v>145600</v>
      </c>
      <c r="D343" s="32">
        <v>0</v>
      </c>
      <c r="E343" s="32">
        <v>0</v>
      </c>
      <c r="F343" s="44">
        <v>0</v>
      </c>
    </row>
    <row r="344" spans="1:6">
      <c r="A344" s="31" t="s">
        <v>169</v>
      </c>
      <c r="B344" s="15" t="s">
        <v>36</v>
      </c>
      <c r="C344" s="32">
        <v>145600</v>
      </c>
      <c r="D344" s="32">
        <v>0</v>
      </c>
      <c r="E344" s="32">
        <v>0</v>
      </c>
      <c r="F344" s="44">
        <v>0</v>
      </c>
    </row>
    <row r="345" spans="1:6" ht="94.5">
      <c r="A345" s="30" t="s">
        <v>233</v>
      </c>
      <c r="B345" s="14" t="s">
        <v>250</v>
      </c>
      <c r="C345" s="18">
        <v>330900</v>
      </c>
      <c r="D345" s="18">
        <v>99300</v>
      </c>
      <c r="E345" s="18">
        <v>98445.26</v>
      </c>
      <c r="F345" s="45">
        <v>99.13923464249747</v>
      </c>
    </row>
    <row r="346" spans="1:6">
      <c r="A346" s="31" t="s">
        <v>3</v>
      </c>
      <c r="B346" s="15" t="s">
        <v>4</v>
      </c>
      <c r="C346" s="32">
        <v>330900</v>
      </c>
      <c r="D346" s="32">
        <v>99300</v>
      </c>
      <c r="E346" s="32">
        <v>98445.26</v>
      </c>
      <c r="F346" s="44">
        <v>99.13923464249747</v>
      </c>
    </row>
    <row r="347" spans="1:6">
      <c r="A347" s="31" t="s">
        <v>5</v>
      </c>
      <c r="B347" s="15" t="s">
        <v>6</v>
      </c>
      <c r="C347" s="32">
        <v>330900</v>
      </c>
      <c r="D347" s="32">
        <v>99300</v>
      </c>
      <c r="E347" s="32">
        <v>98445.26</v>
      </c>
      <c r="F347" s="44">
        <v>99.13923464249747</v>
      </c>
    </row>
    <row r="348" spans="1:6">
      <c r="A348" s="31" t="s">
        <v>7</v>
      </c>
      <c r="B348" s="15" t="s">
        <v>8</v>
      </c>
      <c r="C348" s="32">
        <v>271220</v>
      </c>
      <c r="D348" s="32">
        <v>81390</v>
      </c>
      <c r="E348" s="32">
        <v>80692.84</v>
      </c>
      <c r="F348" s="44">
        <v>99.143432854158988</v>
      </c>
    </row>
    <row r="349" spans="1:6">
      <c r="A349" s="31" t="s">
        <v>9</v>
      </c>
      <c r="B349" s="15" t="s">
        <v>10</v>
      </c>
      <c r="C349" s="32">
        <v>271220</v>
      </c>
      <c r="D349" s="32">
        <v>81390</v>
      </c>
      <c r="E349" s="32">
        <v>80692.84</v>
      </c>
      <c r="F349" s="44">
        <v>99.143432854158988</v>
      </c>
    </row>
    <row r="350" spans="1:6">
      <c r="A350" s="31" t="s">
        <v>11</v>
      </c>
      <c r="B350" s="15" t="s">
        <v>12</v>
      </c>
      <c r="C350" s="32">
        <v>59680</v>
      </c>
      <c r="D350" s="32">
        <v>17910</v>
      </c>
      <c r="E350" s="32">
        <v>17752.419999999998</v>
      </c>
      <c r="F350" s="44">
        <v>99.120156337241752</v>
      </c>
    </row>
    <row r="351" spans="1:6" ht="63">
      <c r="A351" s="30" t="s">
        <v>251</v>
      </c>
      <c r="B351" s="14" t="s">
        <v>252</v>
      </c>
      <c r="C351" s="18">
        <v>7051000</v>
      </c>
      <c r="D351" s="18">
        <v>3525600</v>
      </c>
      <c r="E351" s="18">
        <v>3525600</v>
      </c>
      <c r="F351" s="45">
        <v>100</v>
      </c>
    </row>
    <row r="352" spans="1:6">
      <c r="A352" s="31" t="s">
        <v>3</v>
      </c>
      <c r="B352" s="15" t="s">
        <v>4</v>
      </c>
      <c r="C352" s="32">
        <v>7051000</v>
      </c>
      <c r="D352" s="32">
        <v>3525600</v>
      </c>
      <c r="E352" s="32">
        <v>3525600</v>
      </c>
      <c r="F352" s="44">
        <v>100</v>
      </c>
    </row>
    <row r="353" spans="1:6">
      <c r="A353" s="31" t="s">
        <v>5</v>
      </c>
      <c r="B353" s="15" t="s">
        <v>6</v>
      </c>
      <c r="C353" s="32">
        <v>7051000</v>
      </c>
      <c r="D353" s="32">
        <v>3525600</v>
      </c>
      <c r="E353" s="32">
        <v>3525600</v>
      </c>
      <c r="F353" s="44">
        <v>100</v>
      </c>
    </row>
    <row r="354" spans="1:6">
      <c r="A354" s="31" t="s">
        <v>7</v>
      </c>
      <c r="B354" s="15" t="s">
        <v>8</v>
      </c>
      <c r="C354" s="32">
        <v>5769427.9699999997</v>
      </c>
      <c r="D354" s="32">
        <v>2902586.09</v>
      </c>
      <c r="E354" s="32">
        <v>2902586.09</v>
      </c>
      <c r="F354" s="44">
        <v>100</v>
      </c>
    </row>
    <row r="355" spans="1:6">
      <c r="A355" s="31" t="s">
        <v>9</v>
      </c>
      <c r="B355" s="15" t="s">
        <v>10</v>
      </c>
      <c r="C355" s="32">
        <v>5769427.9699999997</v>
      </c>
      <c r="D355" s="32">
        <v>2902586.09</v>
      </c>
      <c r="E355" s="32">
        <v>2902586.09</v>
      </c>
      <c r="F355" s="44">
        <v>100</v>
      </c>
    </row>
    <row r="356" spans="1:6">
      <c r="A356" s="31" t="s">
        <v>11</v>
      </c>
      <c r="B356" s="15" t="s">
        <v>12</v>
      </c>
      <c r="C356" s="32">
        <v>1281572.03</v>
      </c>
      <c r="D356" s="32">
        <v>623013.91</v>
      </c>
      <c r="E356" s="32">
        <v>623013.91</v>
      </c>
      <c r="F356" s="44">
        <v>100</v>
      </c>
    </row>
    <row r="357" spans="1:6" ht="78.75">
      <c r="A357" s="30" t="s">
        <v>186</v>
      </c>
      <c r="B357" s="14" t="s">
        <v>74</v>
      </c>
      <c r="C357" s="18">
        <v>4638400</v>
      </c>
      <c r="D357" s="18">
        <v>150000</v>
      </c>
      <c r="E357" s="18">
        <v>0</v>
      </c>
      <c r="F357" s="45">
        <v>0</v>
      </c>
    </row>
    <row r="358" spans="1:6">
      <c r="A358" s="31" t="s">
        <v>3</v>
      </c>
      <c r="B358" s="15" t="s">
        <v>4</v>
      </c>
      <c r="C358" s="32">
        <v>4638400</v>
      </c>
      <c r="D358" s="32">
        <v>150000</v>
      </c>
      <c r="E358" s="32">
        <v>0</v>
      </c>
      <c r="F358" s="44">
        <v>0</v>
      </c>
    </row>
    <row r="359" spans="1:6">
      <c r="A359" s="31" t="s">
        <v>5</v>
      </c>
      <c r="B359" s="15" t="s">
        <v>6</v>
      </c>
      <c r="C359" s="32">
        <v>838400</v>
      </c>
      <c r="D359" s="32">
        <v>0</v>
      </c>
      <c r="E359" s="32">
        <v>0</v>
      </c>
      <c r="F359" s="44">
        <v>0</v>
      </c>
    </row>
    <row r="360" spans="1:6">
      <c r="A360" s="31" t="s">
        <v>7</v>
      </c>
      <c r="B360" s="15" t="s">
        <v>8</v>
      </c>
      <c r="C360" s="32">
        <v>687200</v>
      </c>
      <c r="D360" s="32">
        <v>0</v>
      </c>
      <c r="E360" s="32">
        <v>0</v>
      </c>
      <c r="F360" s="44">
        <v>0</v>
      </c>
    </row>
    <row r="361" spans="1:6">
      <c r="A361" s="31" t="s">
        <v>9</v>
      </c>
      <c r="B361" s="15" t="s">
        <v>10</v>
      </c>
      <c r="C361" s="32">
        <v>687200</v>
      </c>
      <c r="D361" s="32">
        <v>0</v>
      </c>
      <c r="E361" s="32">
        <v>0</v>
      </c>
      <c r="F361" s="44">
        <v>0</v>
      </c>
    </row>
    <row r="362" spans="1:6">
      <c r="A362" s="31" t="s">
        <v>11</v>
      </c>
      <c r="B362" s="15" t="s">
        <v>12</v>
      </c>
      <c r="C362" s="32">
        <v>151200</v>
      </c>
      <c r="D362" s="32">
        <v>0</v>
      </c>
      <c r="E362" s="32">
        <v>0</v>
      </c>
      <c r="F362" s="44">
        <v>0</v>
      </c>
    </row>
    <row r="363" spans="1:6">
      <c r="A363" s="31" t="s">
        <v>13</v>
      </c>
      <c r="B363" s="15" t="s">
        <v>14</v>
      </c>
      <c r="C363" s="32">
        <v>3800000</v>
      </c>
      <c r="D363" s="32">
        <v>150000</v>
      </c>
      <c r="E363" s="32">
        <v>0</v>
      </c>
      <c r="F363" s="44">
        <v>0</v>
      </c>
    </row>
    <row r="364" spans="1:6">
      <c r="A364" s="31" t="s">
        <v>15</v>
      </c>
      <c r="B364" s="15" t="s">
        <v>16</v>
      </c>
      <c r="C364" s="32">
        <v>100000</v>
      </c>
      <c r="D364" s="32">
        <v>0</v>
      </c>
      <c r="E364" s="32">
        <v>0</v>
      </c>
      <c r="F364" s="44">
        <v>0</v>
      </c>
    </row>
    <row r="365" spans="1:6">
      <c r="A365" s="31" t="s">
        <v>17</v>
      </c>
      <c r="B365" s="15" t="s">
        <v>18</v>
      </c>
      <c r="C365" s="32">
        <v>2800000</v>
      </c>
      <c r="D365" s="32">
        <v>0</v>
      </c>
      <c r="E365" s="32">
        <v>0</v>
      </c>
      <c r="F365" s="44">
        <v>0</v>
      </c>
    </row>
    <row r="366" spans="1:6">
      <c r="A366" s="31" t="s">
        <v>19</v>
      </c>
      <c r="B366" s="15" t="s">
        <v>20</v>
      </c>
      <c r="C366" s="32">
        <v>900000</v>
      </c>
      <c r="D366" s="32">
        <v>150000</v>
      </c>
      <c r="E366" s="32">
        <v>0</v>
      </c>
      <c r="F366" s="44">
        <v>0</v>
      </c>
    </row>
    <row r="367" spans="1:6" ht="31.5">
      <c r="A367" s="30" t="s">
        <v>172</v>
      </c>
      <c r="B367" s="14" t="s">
        <v>50</v>
      </c>
      <c r="C367" s="18">
        <v>4101000</v>
      </c>
      <c r="D367" s="18">
        <v>1121000</v>
      </c>
      <c r="E367" s="18">
        <v>931172.38</v>
      </c>
      <c r="F367" s="45">
        <v>83.066224799286346</v>
      </c>
    </row>
    <row r="368" spans="1:6">
      <c r="A368" s="31" t="s">
        <v>3</v>
      </c>
      <c r="B368" s="15" t="s">
        <v>4</v>
      </c>
      <c r="C368" s="32">
        <v>4101000</v>
      </c>
      <c r="D368" s="32">
        <v>1121000</v>
      </c>
      <c r="E368" s="32">
        <v>931172.38</v>
      </c>
      <c r="F368" s="44">
        <v>83.066224799286346</v>
      </c>
    </row>
    <row r="369" spans="1:6">
      <c r="A369" s="31" t="s">
        <v>13</v>
      </c>
      <c r="B369" s="15" t="s">
        <v>14</v>
      </c>
      <c r="C369" s="32">
        <v>1000</v>
      </c>
      <c r="D369" s="32">
        <v>200</v>
      </c>
      <c r="E369" s="32">
        <v>9.06</v>
      </c>
      <c r="F369" s="44">
        <v>4.53</v>
      </c>
    </row>
    <row r="370" spans="1:6">
      <c r="A370" s="31" t="s">
        <v>19</v>
      </c>
      <c r="B370" s="15" t="s">
        <v>20</v>
      </c>
      <c r="C370" s="32">
        <v>1000</v>
      </c>
      <c r="D370" s="32">
        <v>200</v>
      </c>
      <c r="E370" s="32">
        <v>9.06</v>
      </c>
      <c r="F370" s="44">
        <v>4.53</v>
      </c>
    </row>
    <row r="371" spans="1:6">
      <c r="A371" s="31" t="s">
        <v>168</v>
      </c>
      <c r="B371" s="15" t="s">
        <v>35</v>
      </c>
      <c r="C371" s="32">
        <v>4100000</v>
      </c>
      <c r="D371" s="32">
        <v>1120800</v>
      </c>
      <c r="E371" s="32">
        <v>931163.32</v>
      </c>
      <c r="F371" s="44">
        <v>83.080239114917902</v>
      </c>
    </row>
    <row r="372" spans="1:6">
      <c r="A372" s="31" t="s">
        <v>169</v>
      </c>
      <c r="B372" s="15" t="s">
        <v>36</v>
      </c>
      <c r="C372" s="32">
        <v>4100000</v>
      </c>
      <c r="D372" s="32">
        <v>1120800</v>
      </c>
      <c r="E372" s="32">
        <v>931163.32</v>
      </c>
      <c r="F372" s="44">
        <v>83.080239114917902</v>
      </c>
    </row>
    <row r="373" spans="1:6" ht="47.25">
      <c r="A373" s="30" t="s">
        <v>187</v>
      </c>
      <c r="B373" s="14" t="s">
        <v>253</v>
      </c>
      <c r="C373" s="18">
        <v>13131800</v>
      </c>
      <c r="D373" s="18">
        <v>2645600</v>
      </c>
      <c r="E373" s="18">
        <v>2399649.4100000006</v>
      </c>
      <c r="F373" s="45">
        <v>90.703409812518913</v>
      </c>
    </row>
    <row r="374" spans="1:6">
      <c r="A374" s="31" t="s">
        <v>3</v>
      </c>
      <c r="B374" s="15" t="s">
        <v>4</v>
      </c>
      <c r="C374" s="32">
        <v>13131800</v>
      </c>
      <c r="D374" s="32">
        <v>2645600</v>
      </c>
      <c r="E374" s="32">
        <v>2399649.4100000006</v>
      </c>
      <c r="F374" s="44">
        <v>90.703409812518913</v>
      </c>
    </row>
    <row r="375" spans="1:6">
      <c r="A375" s="31" t="s">
        <v>5</v>
      </c>
      <c r="B375" s="15" t="s">
        <v>6</v>
      </c>
      <c r="C375" s="32">
        <v>10625700</v>
      </c>
      <c r="D375" s="32">
        <v>2293600</v>
      </c>
      <c r="E375" s="32">
        <v>2162123.6</v>
      </c>
      <c r="F375" s="44">
        <v>94.267683990233692</v>
      </c>
    </row>
    <row r="376" spans="1:6">
      <c r="A376" s="31" t="s">
        <v>7</v>
      </c>
      <c r="B376" s="15" t="s">
        <v>8</v>
      </c>
      <c r="C376" s="32">
        <v>8709600</v>
      </c>
      <c r="D376" s="32">
        <v>1880000</v>
      </c>
      <c r="E376" s="32">
        <v>1775302.06</v>
      </c>
      <c r="F376" s="44">
        <v>94.430960638297876</v>
      </c>
    </row>
    <row r="377" spans="1:6">
      <c r="A377" s="31" t="s">
        <v>9</v>
      </c>
      <c r="B377" s="15" t="s">
        <v>10</v>
      </c>
      <c r="C377" s="32">
        <v>8709600</v>
      </c>
      <c r="D377" s="32">
        <v>1880000</v>
      </c>
      <c r="E377" s="32">
        <v>1775302.06</v>
      </c>
      <c r="F377" s="44">
        <v>94.430960638297876</v>
      </c>
    </row>
    <row r="378" spans="1:6">
      <c r="A378" s="31" t="s">
        <v>11</v>
      </c>
      <c r="B378" s="15" t="s">
        <v>12</v>
      </c>
      <c r="C378" s="32">
        <v>1916100</v>
      </c>
      <c r="D378" s="32">
        <v>413600</v>
      </c>
      <c r="E378" s="32">
        <v>386821.54</v>
      </c>
      <c r="F378" s="44">
        <v>93.525517408123775</v>
      </c>
    </row>
    <row r="379" spans="1:6">
      <c r="A379" s="31" t="s">
        <v>13</v>
      </c>
      <c r="B379" s="15" t="s">
        <v>14</v>
      </c>
      <c r="C379" s="32">
        <v>2033100</v>
      </c>
      <c r="D379" s="32">
        <v>352000</v>
      </c>
      <c r="E379" s="32">
        <v>237525.81</v>
      </c>
      <c r="F379" s="44">
        <v>67.478923295454535</v>
      </c>
    </row>
    <row r="380" spans="1:6">
      <c r="A380" s="31" t="s">
        <v>15</v>
      </c>
      <c r="B380" s="15" t="s">
        <v>16</v>
      </c>
      <c r="C380" s="32">
        <v>195800</v>
      </c>
      <c r="D380" s="32">
        <v>12400</v>
      </c>
      <c r="E380" s="32">
        <v>0</v>
      </c>
      <c r="F380" s="44">
        <v>0</v>
      </c>
    </row>
    <row r="381" spans="1:6">
      <c r="A381" s="31" t="s">
        <v>19</v>
      </c>
      <c r="B381" s="15" t="s">
        <v>20</v>
      </c>
      <c r="C381" s="32">
        <v>512000</v>
      </c>
      <c r="D381" s="32">
        <v>53600</v>
      </c>
      <c r="E381" s="32">
        <v>18034.79</v>
      </c>
      <c r="F381" s="44">
        <v>33.646996268656721</v>
      </c>
    </row>
    <row r="382" spans="1:6">
      <c r="A382" s="31" t="s">
        <v>21</v>
      </c>
      <c r="B382" s="15" t="s">
        <v>22</v>
      </c>
      <c r="C382" s="32">
        <v>500000</v>
      </c>
      <c r="D382" s="32">
        <v>45500</v>
      </c>
      <c r="E382" s="32">
        <v>28016.19</v>
      </c>
      <c r="F382" s="44">
        <v>61.574043956043958</v>
      </c>
    </row>
    <row r="383" spans="1:6">
      <c r="A383" s="31" t="s">
        <v>158</v>
      </c>
      <c r="B383" s="15" t="s">
        <v>23</v>
      </c>
      <c r="C383" s="32">
        <v>821100</v>
      </c>
      <c r="D383" s="32">
        <v>236300</v>
      </c>
      <c r="E383" s="32">
        <v>191474.83000000002</v>
      </c>
      <c r="F383" s="44">
        <v>81.030397799407538</v>
      </c>
    </row>
    <row r="384" spans="1:6">
      <c r="A384" s="31" t="s">
        <v>159</v>
      </c>
      <c r="B384" s="15" t="s">
        <v>24</v>
      </c>
      <c r="C384" s="32">
        <v>657600</v>
      </c>
      <c r="D384" s="32">
        <v>185400</v>
      </c>
      <c r="E384" s="32">
        <v>146030.95000000001</v>
      </c>
      <c r="F384" s="44">
        <v>78.7653451995685</v>
      </c>
    </row>
    <row r="385" spans="1:6">
      <c r="A385" s="31" t="s">
        <v>160</v>
      </c>
      <c r="B385" s="15" t="s">
        <v>25</v>
      </c>
      <c r="C385" s="32">
        <v>21600</v>
      </c>
      <c r="D385" s="32">
        <v>5400</v>
      </c>
      <c r="E385" s="32">
        <v>1836.87</v>
      </c>
      <c r="F385" s="44">
        <v>34.016111111111108</v>
      </c>
    </row>
    <row r="386" spans="1:6">
      <c r="A386" s="31" t="s">
        <v>161</v>
      </c>
      <c r="B386" s="15" t="s">
        <v>26</v>
      </c>
      <c r="C386" s="32">
        <v>127000</v>
      </c>
      <c r="D386" s="32">
        <v>43300</v>
      </c>
      <c r="E386" s="32">
        <v>42248.41</v>
      </c>
      <c r="F386" s="44">
        <v>97.571385681293307</v>
      </c>
    </row>
    <row r="387" spans="1:6" ht="31.5">
      <c r="A387" s="31" t="s">
        <v>163</v>
      </c>
      <c r="B387" s="15" t="s">
        <v>28</v>
      </c>
      <c r="C387" s="32">
        <v>14900</v>
      </c>
      <c r="D387" s="32">
        <v>2200</v>
      </c>
      <c r="E387" s="32">
        <v>1358.6</v>
      </c>
      <c r="F387" s="44">
        <v>61.75454545454545</v>
      </c>
    </row>
    <row r="388" spans="1:6" ht="31.5">
      <c r="A388" s="31" t="s">
        <v>29</v>
      </c>
      <c r="B388" s="15" t="s">
        <v>30</v>
      </c>
      <c r="C388" s="32">
        <v>4200</v>
      </c>
      <c r="D388" s="32">
        <v>4200</v>
      </c>
      <c r="E388" s="32">
        <v>0</v>
      </c>
      <c r="F388" s="44">
        <v>0</v>
      </c>
    </row>
    <row r="389" spans="1:6" ht="47.25">
      <c r="A389" s="31" t="s">
        <v>31</v>
      </c>
      <c r="B389" s="15" t="s">
        <v>32</v>
      </c>
      <c r="C389" s="32">
        <v>4200</v>
      </c>
      <c r="D389" s="32">
        <v>4200</v>
      </c>
      <c r="E389" s="32">
        <v>0</v>
      </c>
      <c r="F389" s="44">
        <v>0</v>
      </c>
    </row>
    <row r="390" spans="1:6">
      <c r="A390" s="31" t="s">
        <v>168</v>
      </c>
      <c r="B390" s="15" t="s">
        <v>35</v>
      </c>
      <c r="C390" s="32">
        <v>473000</v>
      </c>
      <c r="D390" s="32">
        <v>0</v>
      </c>
      <c r="E390" s="32">
        <v>0</v>
      </c>
      <c r="F390" s="44">
        <v>0</v>
      </c>
    </row>
    <row r="391" spans="1:6">
      <c r="A391" s="31" t="s">
        <v>169</v>
      </c>
      <c r="B391" s="15" t="s">
        <v>36</v>
      </c>
      <c r="C391" s="32">
        <v>473000</v>
      </c>
      <c r="D391" s="32">
        <v>0</v>
      </c>
      <c r="E391" s="32">
        <v>0</v>
      </c>
      <c r="F391" s="44">
        <v>0</v>
      </c>
    </row>
    <row r="392" spans="1:6">
      <c r="A392" s="30" t="s">
        <v>234</v>
      </c>
      <c r="B392" s="14" t="s">
        <v>235</v>
      </c>
      <c r="C392" s="18">
        <v>500000</v>
      </c>
      <c r="D392" s="18">
        <v>141600</v>
      </c>
      <c r="E392" s="18">
        <v>87176</v>
      </c>
      <c r="F392" s="45">
        <v>61.564971751412436</v>
      </c>
    </row>
    <row r="393" spans="1:6">
      <c r="A393" s="31" t="s">
        <v>3</v>
      </c>
      <c r="B393" s="15" t="s">
        <v>4</v>
      </c>
      <c r="C393" s="32">
        <v>500000</v>
      </c>
      <c r="D393" s="32">
        <v>141600</v>
      </c>
      <c r="E393" s="32">
        <v>87176</v>
      </c>
      <c r="F393" s="44">
        <v>61.564971751412436</v>
      </c>
    </row>
    <row r="394" spans="1:6">
      <c r="A394" s="31" t="s">
        <v>13</v>
      </c>
      <c r="B394" s="15" t="s">
        <v>14</v>
      </c>
      <c r="C394" s="32">
        <v>500000</v>
      </c>
      <c r="D394" s="32">
        <v>141600</v>
      </c>
      <c r="E394" s="32">
        <v>87176</v>
      </c>
      <c r="F394" s="44">
        <v>61.564971751412436</v>
      </c>
    </row>
    <row r="395" spans="1:6">
      <c r="A395" s="31" t="s">
        <v>15</v>
      </c>
      <c r="B395" s="15" t="s">
        <v>16</v>
      </c>
      <c r="C395" s="32">
        <v>13800</v>
      </c>
      <c r="D395" s="32">
        <v>0</v>
      </c>
      <c r="E395" s="32">
        <v>0</v>
      </c>
      <c r="F395" s="44">
        <v>0</v>
      </c>
    </row>
    <row r="396" spans="1:6">
      <c r="A396" s="31" t="s">
        <v>19</v>
      </c>
      <c r="B396" s="15" t="s">
        <v>20</v>
      </c>
      <c r="C396" s="32">
        <v>486200</v>
      </c>
      <c r="D396" s="32">
        <v>141600</v>
      </c>
      <c r="E396" s="32">
        <v>87176</v>
      </c>
      <c r="F396" s="44">
        <v>61.564971751412436</v>
      </c>
    </row>
    <row r="397" spans="1:6" ht="31.5">
      <c r="A397" s="30" t="s">
        <v>210</v>
      </c>
      <c r="B397" s="14" t="s">
        <v>53</v>
      </c>
      <c r="C397" s="18">
        <v>780000</v>
      </c>
      <c r="D397" s="18">
        <v>71400</v>
      </c>
      <c r="E397" s="18">
        <v>0</v>
      </c>
      <c r="F397" s="45">
        <v>0</v>
      </c>
    </row>
    <row r="398" spans="1:6">
      <c r="A398" s="31" t="s">
        <v>3</v>
      </c>
      <c r="B398" s="15" t="s">
        <v>4</v>
      </c>
      <c r="C398" s="32">
        <v>780000</v>
      </c>
      <c r="D398" s="32">
        <v>71400</v>
      </c>
      <c r="E398" s="32">
        <v>0</v>
      </c>
      <c r="F398" s="44">
        <v>0</v>
      </c>
    </row>
    <row r="399" spans="1:6">
      <c r="A399" s="31" t="s">
        <v>13</v>
      </c>
      <c r="B399" s="15" t="s">
        <v>14</v>
      </c>
      <c r="C399" s="32">
        <v>780000</v>
      </c>
      <c r="D399" s="32">
        <v>71400</v>
      </c>
      <c r="E399" s="32">
        <v>0</v>
      </c>
      <c r="F399" s="44">
        <v>0</v>
      </c>
    </row>
    <row r="400" spans="1:6">
      <c r="A400" s="31" t="s">
        <v>15</v>
      </c>
      <c r="B400" s="15" t="s">
        <v>16</v>
      </c>
      <c r="C400" s="32">
        <v>500000</v>
      </c>
      <c r="D400" s="32">
        <v>41600</v>
      </c>
      <c r="E400" s="32">
        <v>0</v>
      </c>
      <c r="F400" s="44">
        <v>0</v>
      </c>
    </row>
    <row r="401" spans="1:6">
      <c r="A401" s="31" t="s">
        <v>17</v>
      </c>
      <c r="B401" s="15" t="s">
        <v>18</v>
      </c>
      <c r="C401" s="32">
        <v>200000</v>
      </c>
      <c r="D401" s="32">
        <v>16600</v>
      </c>
      <c r="E401" s="32">
        <v>0</v>
      </c>
      <c r="F401" s="44">
        <v>0</v>
      </c>
    </row>
    <row r="402" spans="1:6">
      <c r="A402" s="31" t="s">
        <v>158</v>
      </c>
      <c r="B402" s="15" t="s">
        <v>23</v>
      </c>
      <c r="C402" s="32">
        <v>80000</v>
      </c>
      <c r="D402" s="32">
        <v>13200</v>
      </c>
      <c r="E402" s="32">
        <v>0</v>
      </c>
      <c r="F402" s="44">
        <v>0</v>
      </c>
    </row>
    <row r="403" spans="1:6">
      <c r="A403" s="31" t="s">
        <v>161</v>
      </c>
      <c r="B403" s="15" t="s">
        <v>26</v>
      </c>
      <c r="C403" s="32">
        <v>80000</v>
      </c>
      <c r="D403" s="32">
        <v>13200</v>
      </c>
      <c r="E403" s="32">
        <v>0</v>
      </c>
      <c r="F403" s="44">
        <v>0</v>
      </c>
    </row>
    <row r="404" spans="1:6" ht="47.25">
      <c r="A404" s="25" t="s">
        <v>75</v>
      </c>
      <c r="B404" s="3" t="s">
        <v>122</v>
      </c>
      <c r="C404" s="24">
        <v>119247947.87</v>
      </c>
      <c r="D404" s="24">
        <v>29606533.870000001</v>
      </c>
      <c r="E404" s="24">
        <v>22434603.009999998</v>
      </c>
      <c r="F404" s="7">
        <v>75.775851062162843</v>
      </c>
    </row>
    <row r="405" spans="1:6">
      <c r="A405" s="31" t="s">
        <v>3</v>
      </c>
      <c r="B405" s="15" t="s">
        <v>4</v>
      </c>
      <c r="C405" s="32">
        <v>119247947.87</v>
      </c>
      <c r="D405" s="32">
        <v>29606533.870000001</v>
      </c>
      <c r="E405" s="32">
        <v>22434603.009999998</v>
      </c>
      <c r="F405" s="44">
        <v>75.775851062162843</v>
      </c>
    </row>
    <row r="406" spans="1:6">
      <c r="A406" s="31" t="s">
        <v>5</v>
      </c>
      <c r="B406" s="15" t="s">
        <v>6</v>
      </c>
      <c r="C406" s="32">
        <v>47056292.870000005</v>
      </c>
      <c r="D406" s="32">
        <v>12445263.870000001</v>
      </c>
      <c r="E406" s="32">
        <v>10484778.859999999</v>
      </c>
      <c r="F406" s="44">
        <v>84.247139872012994</v>
      </c>
    </row>
    <row r="407" spans="1:6">
      <c r="A407" s="31" t="s">
        <v>7</v>
      </c>
      <c r="B407" s="15" t="s">
        <v>8</v>
      </c>
      <c r="C407" s="32">
        <v>38529950</v>
      </c>
      <c r="D407" s="32">
        <v>10200800</v>
      </c>
      <c r="E407" s="32">
        <v>8675105.9100000001</v>
      </c>
      <c r="F407" s="44">
        <v>85.043387871539494</v>
      </c>
    </row>
    <row r="408" spans="1:6">
      <c r="A408" s="31" t="s">
        <v>9</v>
      </c>
      <c r="B408" s="15" t="s">
        <v>10</v>
      </c>
      <c r="C408" s="32">
        <v>38529950</v>
      </c>
      <c r="D408" s="32">
        <v>10200800</v>
      </c>
      <c r="E408" s="32">
        <v>8675105.9100000001</v>
      </c>
      <c r="F408" s="44">
        <v>85.043387871539494</v>
      </c>
    </row>
    <row r="409" spans="1:6">
      <c r="A409" s="31" t="s">
        <v>11</v>
      </c>
      <c r="B409" s="15" t="s">
        <v>12</v>
      </c>
      <c r="C409" s="32">
        <v>8526342.870000001</v>
      </c>
      <c r="D409" s="32">
        <v>2244463.87</v>
      </c>
      <c r="E409" s="32">
        <v>1809672.9500000002</v>
      </c>
      <c r="F409" s="44">
        <v>80.628294987880565</v>
      </c>
    </row>
    <row r="410" spans="1:6">
      <c r="A410" s="31" t="s">
        <v>13</v>
      </c>
      <c r="B410" s="15" t="s">
        <v>14</v>
      </c>
      <c r="C410" s="32">
        <v>10725100</v>
      </c>
      <c r="D410" s="32">
        <v>2943713.34</v>
      </c>
      <c r="E410" s="32">
        <v>1445041.75</v>
      </c>
      <c r="F410" s="44">
        <v>49.089078422289582</v>
      </c>
    </row>
    <row r="411" spans="1:6">
      <c r="A411" s="31" t="s">
        <v>15</v>
      </c>
      <c r="B411" s="15" t="s">
        <v>16</v>
      </c>
      <c r="C411" s="32">
        <v>1921300</v>
      </c>
      <c r="D411" s="32">
        <v>841300</v>
      </c>
      <c r="E411" s="32">
        <v>394283.1</v>
      </c>
      <c r="F411" s="44">
        <v>46.865933674075833</v>
      </c>
    </row>
    <row r="412" spans="1:6">
      <c r="A412" s="31" t="s">
        <v>17</v>
      </c>
      <c r="B412" s="15" t="s">
        <v>18</v>
      </c>
      <c r="C412" s="32">
        <v>230000</v>
      </c>
      <c r="D412" s="32">
        <v>16400</v>
      </c>
      <c r="E412" s="32">
        <v>0</v>
      </c>
      <c r="F412" s="44">
        <v>0</v>
      </c>
    </row>
    <row r="413" spans="1:6">
      <c r="A413" s="31" t="s">
        <v>19</v>
      </c>
      <c r="B413" s="15" t="s">
        <v>20</v>
      </c>
      <c r="C413" s="32">
        <v>6979000</v>
      </c>
      <c r="D413" s="32">
        <v>1424513.34</v>
      </c>
      <c r="E413" s="32">
        <v>738719.16</v>
      </c>
      <c r="F413" s="44">
        <v>51.857651259341665</v>
      </c>
    </row>
    <row r="414" spans="1:6">
      <c r="A414" s="31" t="s">
        <v>21</v>
      </c>
      <c r="B414" s="15" t="s">
        <v>22</v>
      </c>
      <c r="C414" s="32">
        <v>17000</v>
      </c>
      <c r="D414" s="32">
        <v>7000</v>
      </c>
      <c r="E414" s="32">
        <v>3014</v>
      </c>
      <c r="F414" s="44">
        <v>43.057142857142857</v>
      </c>
    </row>
    <row r="415" spans="1:6">
      <c r="A415" s="31" t="s">
        <v>158</v>
      </c>
      <c r="B415" s="15" t="s">
        <v>23</v>
      </c>
      <c r="C415" s="32">
        <v>1537200</v>
      </c>
      <c r="D415" s="32">
        <v>619300</v>
      </c>
      <c r="E415" s="32">
        <v>309025.49</v>
      </c>
      <c r="F415" s="44">
        <v>49.899158727595669</v>
      </c>
    </row>
    <row r="416" spans="1:6">
      <c r="A416" s="31" t="s">
        <v>159</v>
      </c>
      <c r="B416" s="15" t="s">
        <v>24</v>
      </c>
      <c r="C416" s="32">
        <v>813600</v>
      </c>
      <c r="D416" s="32">
        <v>392000</v>
      </c>
      <c r="E416" s="32">
        <v>210642.11000000002</v>
      </c>
      <c r="F416" s="44">
        <v>53.73523214285715</v>
      </c>
    </row>
    <row r="417" spans="1:6">
      <c r="A417" s="31" t="s">
        <v>160</v>
      </c>
      <c r="B417" s="15" t="s">
        <v>25</v>
      </c>
      <c r="C417" s="32">
        <v>44800</v>
      </c>
      <c r="D417" s="32">
        <v>12400</v>
      </c>
      <c r="E417" s="32">
        <v>7076.15</v>
      </c>
      <c r="F417" s="44">
        <v>57.065725806451603</v>
      </c>
    </row>
    <row r="418" spans="1:6">
      <c r="A418" s="31" t="s">
        <v>161</v>
      </c>
      <c r="B418" s="15" t="s">
        <v>26</v>
      </c>
      <c r="C418" s="32">
        <v>618800</v>
      </c>
      <c r="D418" s="32">
        <v>154900</v>
      </c>
      <c r="E418" s="32">
        <v>91307.23</v>
      </c>
      <c r="F418" s="44">
        <v>58.945919948353776</v>
      </c>
    </row>
    <row r="419" spans="1:6" ht="31.5">
      <c r="A419" s="31" t="s">
        <v>163</v>
      </c>
      <c r="B419" s="15" t="s">
        <v>28</v>
      </c>
      <c r="C419" s="32">
        <v>60000</v>
      </c>
      <c r="D419" s="32">
        <v>60000</v>
      </c>
      <c r="E419" s="32">
        <v>0</v>
      </c>
      <c r="F419" s="44">
        <v>0</v>
      </c>
    </row>
    <row r="420" spans="1:6" ht="31.5">
      <c r="A420" s="31" t="s">
        <v>29</v>
      </c>
      <c r="B420" s="15" t="s">
        <v>30</v>
      </c>
      <c r="C420" s="32">
        <v>40600</v>
      </c>
      <c r="D420" s="32">
        <v>35200</v>
      </c>
      <c r="E420" s="32">
        <v>0</v>
      </c>
      <c r="F420" s="44">
        <v>0</v>
      </c>
    </row>
    <row r="421" spans="1:6" ht="47.25">
      <c r="A421" s="31" t="s">
        <v>31</v>
      </c>
      <c r="B421" s="15" t="s">
        <v>32</v>
      </c>
      <c r="C421" s="32">
        <v>40600</v>
      </c>
      <c r="D421" s="32">
        <v>35200</v>
      </c>
      <c r="E421" s="32">
        <v>0</v>
      </c>
      <c r="F421" s="44">
        <v>0</v>
      </c>
    </row>
    <row r="422" spans="1:6">
      <c r="A422" s="31" t="s">
        <v>166</v>
      </c>
      <c r="B422" s="15" t="s">
        <v>33</v>
      </c>
      <c r="C422" s="32">
        <v>71000</v>
      </c>
      <c r="D422" s="32">
        <v>12600</v>
      </c>
      <c r="E422" s="32">
        <v>11972.45</v>
      </c>
      <c r="F422" s="44">
        <v>95.019444444444446</v>
      </c>
    </row>
    <row r="423" spans="1:6" ht="31.5">
      <c r="A423" s="31" t="s">
        <v>167</v>
      </c>
      <c r="B423" s="15" t="s">
        <v>34</v>
      </c>
      <c r="C423" s="32">
        <v>71000</v>
      </c>
      <c r="D423" s="32">
        <v>12600</v>
      </c>
      <c r="E423" s="32">
        <v>11972.45</v>
      </c>
      <c r="F423" s="44">
        <v>95.019444444444446</v>
      </c>
    </row>
    <row r="424" spans="1:6">
      <c r="A424" s="31" t="s">
        <v>168</v>
      </c>
      <c r="B424" s="15" t="s">
        <v>35</v>
      </c>
      <c r="C424" s="32">
        <v>61211855</v>
      </c>
      <c r="D424" s="32">
        <v>14096456.66</v>
      </c>
      <c r="E424" s="32">
        <v>10397690.43</v>
      </c>
      <c r="F424" s="44">
        <v>73.761021516168725</v>
      </c>
    </row>
    <row r="425" spans="1:6">
      <c r="A425" s="31" t="s">
        <v>169</v>
      </c>
      <c r="B425" s="15" t="s">
        <v>36</v>
      </c>
      <c r="C425" s="32">
        <v>61211855</v>
      </c>
      <c r="D425" s="32">
        <v>14096456.66</v>
      </c>
      <c r="E425" s="32">
        <v>10397690.43</v>
      </c>
      <c r="F425" s="44">
        <v>73.761021516168725</v>
      </c>
    </row>
    <row r="426" spans="1:6">
      <c r="A426" s="31" t="s">
        <v>37</v>
      </c>
      <c r="B426" s="15" t="s">
        <v>38</v>
      </c>
      <c r="C426" s="32">
        <v>183700</v>
      </c>
      <c r="D426" s="32">
        <v>108500</v>
      </c>
      <c r="E426" s="32">
        <v>95119.52</v>
      </c>
      <c r="F426" s="44">
        <v>87.667760368663593</v>
      </c>
    </row>
    <row r="427" spans="1:6" ht="47.25">
      <c r="A427" s="30" t="s">
        <v>59</v>
      </c>
      <c r="B427" s="14" t="s">
        <v>60</v>
      </c>
      <c r="C427" s="18">
        <v>22512700</v>
      </c>
      <c r="D427" s="18">
        <v>6245300</v>
      </c>
      <c r="E427" s="18">
        <v>4790444.669999999</v>
      </c>
      <c r="F427" s="45">
        <v>76.704796727138785</v>
      </c>
    </row>
    <row r="428" spans="1:6">
      <c r="A428" s="31" t="s">
        <v>3</v>
      </c>
      <c r="B428" s="15" t="s">
        <v>4</v>
      </c>
      <c r="C428" s="32">
        <v>22512700</v>
      </c>
      <c r="D428" s="32">
        <v>6245300</v>
      </c>
      <c r="E428" s="32">
        <v>4790444.669999999</v>
      </c>
      <c r="F428" s="44">
        <v>76.704796727138785</v>
      </c>
    </row>
    <row r="429" spans="1:6">
      <c r="A429" s="31" t="s">
        <v>5</v>
      </c>
      <c r="B429" s="15" t="s">
        <v>6</v>
      </c>
      <c r="C429" s="32">
        <v>21273700</v>
      </c>
      <c r="D429" s="32">
        <v>5702300</v>
      </c>
      <c r="E429" s="32">
        <v>4603237.8899999997</v>
      </c>
      <c r="F429" s="44">
        <v>80.725985830279001</v>
      </c>
    </row>
    <row r="430" spans="1:6">
      <c r="A430" s="31" t="s">
        <v>7</v>
      </c>
      <c r="B430" s="15" t="s">
        <v>8</v>
      </c>
      <c r="C430" s="32">
        <v>17437500</v>
      </c>
      <c r="D430" s="32">
        <v>4674000</v>
      </c>
      <c r="E430" s="32">
        <v>3811183.48</v>
      </c>
      <c r="F430" s="44">
        <v>81.54008301240907</v>
      </c>
    </row>
    <row r="431" spans="1:6">
      <c r="A431" s="31" t="s">
        <v>9</v>
      </c>
      <c r="B431" s="15" t="s">
        <v>10</v>
      </c>
      <c r="C431" s="32">
        <v>17437500</v>
      </c>
      <c r="D431" s="32">
        <v>4674000</v>
      </c>
      <c r="E431" s="32">
        <v>3811183.48</v>
      </c>
      <c r="F431" s="44">
        <v>81.54008301240907</v>
      </c>
    </row>
    <row r="432" spans="1:6">
      <c r="A432" s="31" t="s">
        <v>11</v>
      </c>
      <c r="B432" s="15" t="s">
        <v>12</v>
      </c>
      <c r="C432" s="32">
        <v>3836200</v>
      </c>
      <c r="D432" s="32">
        <v>1028300</v>
      </c>
      <c r="E432" s="32">
        <v>792054.41</v>
      </c>
      <c r="F432" s="44">
        <v>77.025616065350576</v>
      </c>
    </row>
    <row r="433" spans="1:6">
      <c r="A433" s="31" t="s">
        <v>13</v>
      </c>
      <c r="B433" s="15" t="s">
        <v>14</v>
      </c>
      <c r="C433" s="32">
        <v>1239000</v>
      </c>
      <c r="D433" s="32">
        <v>543000</v>
      </c>
      <c r="E433" s="32">
        <v>187206.78</v>
      </c>
      <c r="F433" s="44">
        <v>34.476386740331492</v>
      </c>
    </row>
    <row r="434" spans="1:6">
      <c r="A434" s="31" t="s">
        <v>15</v>
      </c>
      <c r="B434" s="15" t="s">
        <v>16</v>
      </c>
      <c r="C434" s="32">
        <v>259000</v>
      </c>
      <c r="D434" s="32">
        <v>182000</v>
      </c>
      <c r="E434" s="32">
        <v>4958.1000000000004</v>
      </c>
      <c r="F434" s="44">
        <v>2.7242307692307692</v>
      </c>
    </row>
    <row r="435" spans="1:6">
      <c r="A435" s="31" t="s">
        <v>19</v>
      </c>
      <c r="B435" s="15" t="s">
        <v>20</v>
      </c>
      <c r="C435" s="32">
        <v>147000</v>
      </c>
      <c r="D435" s="32">
        <v>50000</v>
      </c>
      <c r="E435" s="32">
        <v>21413.39</v>
      </c>
      <c r="F435" s="44">
        <v>42.826779999999999</v>
      </c>
    </row>
    <row r="436" spans="1:6">
      <c r="A436" s="31" t="s">
        <v>21</v>
      </c>
      <c r="B436" s="15" t="s">
        <v>22</v>
      </c>
      <c r="C436" s="32">
        <v>7000</v>
      </c>
      <c r="D436" s="32">
        <v>2000</v>
      </c>
      <c r="E436" s="32">
        <v>374</v>
      </c>
      <c r="F436" s="44">
        <v>18.7</v>
      </c>
    </row>
    <row r="437" spans="1:6">
      <c r="A437" s="31" t="s">
        <v>158</v>
      </c>
      <c r="B437" s="15" t="s">
        <v>23</v>
      </c>
      <c r="C437" s="32">
        <v>820000</v>
      </c>
      <c r="D437" s="32">
        <v>306000</v>
      </c>
      <c r="E437" s="32">
        <v>160461.29</v>
      </c>
      <c r="F437" s="44">
        <v>52.438330065359487</v>
      </c>
    </row>
    <row r="438" spans="1:6">
      <c r="A438" s="31" t="s">
        <v>159</v>
      </c>
      <c r="B438" s="15" t="s">
        <v>24</v>
      </c>
      <c r="C438" s="32">
        <v>500000</v>
      </c>
      <c r="D438" s="32">
        <v>210000</v>
      </c>
      <c r="E438" s="32">
        <v>102790.44</v>
      </c>
      <c r="F438" s="44">
        <v>48.947828571428573</v>
      </c>
    </row>
    <row r="439" spans="1:6">
      <c r="A439" s="31" t="s">
        <v>160</v>
      </c>
      <c r="B439" s="15" t="s">
        <v>25</v>
      </c>
      <c r="C439" s="32">
        <v>20000</v>
      </c>
      <c r="D439" s="32">
        <v>6000</v>
      </c>
      <c r="E439" s="32">
        <v>4782.6000000000004</v>
      </c>
      <c r="F439" s="44">
        <v>79.710000000000008</v>
      </c>
    </row>
    <row r="440" spans="1:6">
      <c r="A440" s="31" t="s">
        <v>161</v>
      </c>
      <c r="B440" s="15" t="s">
        <v>26</v>
      </c>
      <c r="C440" s="32">
        <v>300000</v>
      </c>
      <c r="D440" s="32">
        <v>90000</v>
      </c>
      <c r="E440" s="32">
        <v>52888.25</v>
      </c>
      <c r="F440" s="44">
        <v>58.764722222222218</v>
      </c>
    </row>
    <row r="441" spans="1:6" ht="31.5">
      <c r="A441" s="31" t="s">
        <v>29</v>
      </c>
      <c r="B441" s="15" t="s">
        <v>30</v>
      </c>
      <c r="C441" s="32">
        <v>6000</v>
      </c>
      <c r="D441" s="32">
        <v>3000</v>
      </c>
      <c r="E441" s="32">
        <v>0</v>
      </c>
      <c r="F441" s="44">
        <v>0</v>
      </c>
    </row>
    <row r="442" spans="1:6" ht="47.25">
      <c r="A442" s="31" t="s">
        <v>31</v>
      </c>
      <c r="B442" s="15" t="s">
        <v>32</v>
      </c>
      <c r="C442" s="32">
        <v>6000</v>
      </c>
      <c r="D442" s="32">
        <v>3000</v>
      </c>
      <c r="E442" s="32">
        <v>0</v>
      </c>
      <c r="F442" s="44">
        <v>0</v>
      </c>
    </row>
    <row r="443" spans="1:6">
      <c r="A443" s="30" t="s">
        <v>43</v>
      </c>
      <c r="B443" s="14" t="s">
        <v>44</v>
      </c>
      <c r="C443" s="18">
        <v>50000</v>
      </c>
      <c r="D443" s="18">
        <v>6000</v>
      </c>
      <c r="E443" s="18">
        <v>0</v>
      </c>
      <c r="F443" s="45">
        <v>0</v>
      </c>
    </row>
    <row r="444" spans="1:6">
      <c r="A444" s="31" t="s">
        <v>3</v>
      </c>
      <c r="B444" s="15" t="s">
        <v>4</v>
      </c>
      <c r="C444" s="32">
        <v>50000</v>
      </c>
      <c r="D444" s="32">
        <v>6000</v>
      </c>
      <c r="E444" s="32">
        <v>0</v>
      </c>
      <c r="F444" s="44">
        <v>0</v>
      </c>
    </row>
    <row r="445" spans="1:6">
      <c r="A445" s="31" t="s">
        <v>37</v>
      </c>
      <c r="B445" s="15" t="s">
        <v>38</v>
      </c>
      <c r="C445" s="32">
        <v>50000</v>
      </c>
      <c r="D445" s="32">
        <v>6000</v>
      </c>
      <c r="E445" s="32">
        <v>0</v>
      </c>
      <c r="F445" s="44">
        <v>0</v>
      </c>
    </row>
    <row r="446" spans="1:6" ht="31.5">
      <c r="A446" s="30" t="s">
        <v>188</v>
      </c>
      <c r="B446" s="14" t="s">
        <v>76</v>
      </c>
      <c r="C446" s="18">
        <v>3161000</v>
      </c>
      <c r="D446" s="18">
        <v>771000</v>
      </c>
      <c r="E446" s="18">
        <v>51894.22</v>
      </c>
      <c r="F446" s="45">
        <v>6.730767833981842</v>
      </c>
    </row>
    <row r="447" spans="1:6">
      <c r="A447" s="31" t="s">
        <v>3</v>
      </c>
      <c r="B447" s="15" t="s">
        <v>4</v>
      </c>
      <c r="C447" s="32">
        <v>3161000</v>
      </c>
      <c r="D447" s="32">
        <v>771000</v>
      </c>
      <c r="E447" s="32">
        <v>51894.22</v>
      </c>
      <c r="F447" s="44">
        <v>6.730767833981842</v>
      </c>
    </row>
    <row r="448" spans="1:6">
      <c r="A448" s="31" t="s">
        <v>13</v>
      </c>
      <c r="B448" s="15" t="s">
        <v>14</v>
      </c>
      <c r="C448" s="32">
        <v>100000</v>
      </c>
      <c r="D448" s="32">
        <v>0</v>
      </c>
      <c r="E448" s="32">
        <v>0</v>
      </c>
      <c r="F448" s="44">
        <v>0</v>
      </c>
    </row>
    <row r="449" spans="1:6">
      <c r="A449" s="31" t="s">
        <v>19</v>
      </c>
      <c r="B449" s="15" t="s">
        <v>20</v>
      </c>
      <c r="C449" s="32">
        <v>100000</v>
      </c>
      <c r="D449" s="32">
        <v>0</v>
      </c>
      <c r="E449" s="32">
        <v>0</v>
      </c>
      <c r="F449" s="44">
        <v>0</v>
      </c>
    </row>
    <row r="450" spans="1:6">
      <c r="A450" s="31" t="s">
        <v>168</v>
      </c>
      <c r="B450" s="15" t="s">
        <v>35</v>
      </c>
      <c r="C450" s="32">
        <v>3061000</v>
      </c>
      <c r="D450" s="32">
        <v>771000</v>
      </c>
      <c r="E450" s="32">
        <v>51894.22</v>
      </c>
      <c r="F450" s="44">
        <v>6.730767833981842</v>
      </c>
    </row>
    <row r="451" spans="1:6">
      <c r="A451" s="31" t="s">
        <v>169</v>
      </c>
      <c r="B451" s="15" t="s">
        <v>36</v>
      </c>
      <c r="C451" s="32">
        <v>3061000</v>
      </c>
      <c r="D451" s="32">
        <v>771000</v>
      </c>
      <c r="E451" s="32">
        <v>51894.22</v>
      </c>
      <c r="F451" s="44">
        <v>6.730767833981842</v>
      </c>
    </row>
    <row r="452" spans="1:6" ht="31.5">
      <c r="A452" s="30" t="s">
        <v>189</v>
      </c>
      <c r="B452" s="14" t="s">
        <v>77</v>
      </c>
      <c r="C452" s="18">
        <v>5000</v>
      </c>
      <c r="D452" s="18">
        <v>1700</v>
      </c>
      <c r="E452" s="18">
        <v>1148.71</v>
      </c>
      <c r="F452" s="45">
        <v>67.571176470588227</v>
      </c>
    </row>
    <row r="453" spans="1:6">
      <c r="A453" s="31" t="s">
        <v>3</v>
      </c>
      <c r="B453" s="15" t="s">
        <v>4</v>
      </c>
      <c r="C453" s="32">
        <v>5000</v>
      </c>
      <c r="D453" s="32">
        <v>1700</v>
      </c>
      <c r="E453" s="32">
        <v>1148.71</v>
      </c>
      <c r="F453" s="44">
        <v>67.571176470588227</v>
      </c>
    </row>
    <row r="454" spans="1:6">
      <c r="A454" s="31" t="s">
        <v>168</v>
      </c>
      <c r="B454" s="15" t="s">
        <v>35</v>
      </c>
      <c r="C454" s="32">
        <v>5000</v>
      </c>
      <c r="D454" s="32">
        <v>1700</v>
      </c>
      <c r="E454" s="32">
        <v>1148.71</v>
      </c>
      <c r="F454" s="44">
        <v>67.571176470588227</v>
      </c>
    </row>
    <row r="455" spans="1:6">
      <c r="A455" s="31" t="s">
        <v>169</v>
      </c>
      <c r="B455" s="15" t="s">
        <v>36</v>
      </c>
      <c r="C455" s="32">
        <v>5000</v>
      </c>
      <c r="D455" s="32">
        <v>1700</v>
      </c>
      <c r="E455" s="32">
        <v>1148.71</v>
      </c>
      <c r="F455" s="44">
        <v>67.571176470588227</v>
      </c>
    </row>
    <row r="456" spans="1:6" ht="47.25">
      <c r="A456" s="30" t="s">
        <v>190</v>
      </c>
      <c r="B456" s="14" t="s">
        <v>78</v>
      </c>
      <c r="C456" s="18">
        <v>444119</v>
      </c>
      <c r="D456" s="18">
        <v>111030</v>
      </c>
      <c r="E456" s="18">
        <v>0</v>
      </c>
      <c r="F456" s="45">
        <v>0</v>
      </c>
    </row>
    <row r="457" spans="1:6">
      <c r="A457" s="31" t="s">
        <v>3</v>
      </c>
      <c r="B457" s="15" t="s">
        <v>4</v>
      </c>
      <c r="C457" s="32">
        <v>444119</v>
      </c>
      <c r="D457" s="32">
        <v>111030</v>
      </c>
      <c r="E457" s="32">
        <v>0</v>
      </c>
      <c r="F457" s="44">
        <v>0</v>
      </c>
    </row>
    <row r="458" spans="1:6">
      <c r="A458" s="31" t="s">
        <v>168</v>
      </c>
      <c r="B458" s="15" t="s">
        <v>35</v>
      </c>
      <c r="C458" s="32">
        <v>444119</v>
      </c>
      <c r="D458" s="32">
        <v>111030</v>
      </c>
      <c r="E458" s="32">
        <v>0</v>
      </c>
      <c r="F458" s="44">
        <v>0</v>
      </c>
    </row>
    <row r="459" spans="1:6">
      <c r="A459" s="31" t="s">
        <v>169</v>
      </c>
      <c r="B459" s="15" t="s">
        <v>36</v>
      </c>
      <c r="C459" s="32">
        <v>444119</v>
      </c>
      <c r="D459" s="32">
        <v>111030</v>
      </c>
      <c r="E459" s="32">
        <v>0</v>
      </c>
      <c r="F459" s="44">
        <v>0</v>
      </c>
    </row>
    <row r="460" spans="1:6" ht="31.5">
      <c r="A460" s="30" t="s">
        <v>191</v>
      </c>
      <c r="B460" s="14" t="s">
        <v>79</v>
      </c>
      <c r="C460" s="18">
        <v>83516</v>
      </c>
      <c r="D460" s="18">
        <v>20880</v>
      </c>
      <c r="E460" s="18">
        <v>12025</v>
      </c>
      <c r="F460" s="45">
        <v>57.590996168582379</v>
      </c>
    </row>
    <row r="461" spans="1:6">
      <c r="A461" s="31" t="s">
        <v>3</v>
      </c>
      <c r="B461" s="15" t="s">
        <v>4</v>
      </c>
      <c r="C461" s="32">
        <v>83516</v>
      </c>
      <c r="D461" s="32">
        <v>20880</v>
      </c>
      <c r="E461" s="32">
        <v>12025</v>
      </c>
      <c r="F461" s="44">
        <v>57.590996168582379</v>
      </c>
    </row>
    <row r="462" spans="1:6">
      <c r="A462" s="31" t="s">
        <v>168</v>
      </c>
      <c r="B462" s="15" t="s">
        <v>35</v>
      </c>
      <c r="C462" s="32">
        <v>83516</v>
      </c>
      <c r="D462" s="32">
        <v>20880</v>
      </c>
      <c r="E462" s="32">
        <v>12025</v>
      </c>
      <c r="F462" s="44">
        <v>57.590996168582379</v>
      </c>
    </row>
    <row r="463" spans="1:6">
      <c r="A463" s="31" t="s">
        <v>169</v>
      </c>
      <c r="B463" s="15" t="s">
        <v>36</v>
      </c>
      <c r="C463" s="32">
        <v>83516</v>
      </c>
      <c r="D463" s="32">
        <v>20880</v>
      </c>
      <c r="E463" s="32">
        <v>12025</v>
      </c>
      <c r="F463" s="44">
        <v>57.590996168582379</v>
      </c>
    </row>
    <row r="464" spans="1:6" ht="63">
      <c r="A464" s="30" t="s">
        <v>80</v>
      </c>
      <c r="B464" s="14" t="s">
        <v>81</v>
      </c>
      <c r="C464" s="18">
        <v>18855774.870000001</v>
      </c>
      <c r="D464" s="18">
        <v>5161674.87</v>
      </c>
      <c r="E464" s="18">
        <v>4151881.44</v>
      </c>
      <c r="F464" s="45">
        <v>80.436709877466569</v>
      </c>
    </row>
    <row r="465" spans="1:6">
      <c r="A465" s="31" t="s">
        <v>3</v>
      </c>
      <c r="B465" s="15" t="s">
        <v>4</v>
      </c>
      <c r="C465" s="32">
        <v>18855774.870000001</v>
      </c>
      <c r="D465" s="32">
        <v>5161674.87</v>
      </c>
      <c r="E465" s="32">
        <v>4151881.44</v>
      </c>
      <c r="F465" s="44">
        <v>80.436709877466569</v>
      </c>
    </row>
    <row r="466" spans="1:6">
      <c r="A466" s="31" t="s">
        <v>5</v>
      </c>
      <c r="B466" s="15" t="s">
        <v>6</v>
      </c>
      <c r="C466" s="32">
        <v>17612574.870000001</v>
      </c>
      <c r="D466" s="32">
        <v>4501474.87</v>
      </c>
      <c r="E466" s="32">
        <v>3800455.31</v>
      </c>
      <c r="F466" s="44">
        <v>84.426891624522156</v>
      </c>
    </row>
    <row r="467" spans="1:6">
      <c r="A467" s="31" t="s">
        <v>7</v>
      </c>
      <c r="B467" s="15" t="s">
        <v>8</v>
      </c>
      <c r="C467" s="32">
        <v>14432700</v>
      </c>
      <c r="D467" s="32">
        <v>3684000</v>
      </c>
      <c r="E467" s="32">
        <v>3148462.77</v>
      </c>
      <c r="F467" s="44">
        <v>85.463158794788271</v>
      </c>
    </row>
    <row r="468" spans="1:6">
      <c r="A468" s="31" t="s">
        <v>9</v>
      </c>
      <c r="B468" s="15" t="s">
        <v>10</v>
      </c>
      <c r="C468" s="32">
        <v>14432700</v>
      </c>
      <c r="D468" s="32">
        <v>3684000</v>
      </c>
      <c r="E468" s="32">
        <v>3148462.77</v>
      </c>
      <c r="F468" s="44">
        <v>85.463158794788271</v>
      </c>
    </row>
    <row r="469" spans="1:6">
      <c r="A469" s="31" t="s">
        <v>11</v>
      </c>
      <c r="B469" s="15" t="s">
        <v>12</v>
      </c>
      <c r="C469" s="32">
        <v>3179874.87</v>
      </c>
      <c r="D469" s="32">
        <v>817474.87</v>
      </c>
      <c r="E469" s="32">
        <v>651992.54</v>
      </c>
      <c r="F469" s="44">
        <v>79.756890875434507</v>
      </c>
    </row>
    <row r="470" spans="1:6">
      <c r="A470" s="31" t="s">
        <v>13</v>
      </c>
      <c r="B470" s="15" t="s">
        <v>14</v>
      </c>
      <c r="C470" s="32">
        <v>1239900</v>
      </c>
      <c r="D470" s="32">
        <v>660200</v>
      </c>
      <c r="E470" s="32">
        <v>351426.13</v>
      </c>
      <c r="F470" s="44">
        <v>53.230252953650414</v>
      </c>
    </row>
    <row r="471" spans="1:6">
      <c r="A471" s="31" t="s">
        <v>15</v>
      </c>
      <c r="B471" s="15" t="s">
        <v>16</v>
      </c>
      <c r="C471" s="32">
        <v>600000</v>
      </c>
      <c r="D471" s="32">
        <v>370300</v>
      </c>
      <c r="E471" s="32">
        <v>263980</v>
      </c>
      <c r="F471" s="44">
        <v>71.288144747502031</v>
      </c>
    </row>
    <row r="472" spans="1:6">
      <c r="A472" s="31" t="s">
        <v>19</v>
      </c>
      <c r="B472" s="15" t="s">
        <v>20</v>
      </c>
      <c r="C472" s="32">
        <v>224600</v>
      </c>
      <c r="D472" s="32">
        <v>56400</v>
      </c>
      <c r="E472" s="32">
        <v>5505</v>
      </c>
      <c r="F472" s="44">
        <v>9.7606382978723403</v>
      </c>
    </row>
    <row r="473" spans="1:6">
      <c r="A473" s="31" t="s">
        <v>21</v>
      </c>
      <c r="B473" s="15" t="s">
        <v>22</v>
      </c>
      <c r="C473" s="32">
        <v>5000</v>
      </c>
      <c r="D473" s="32">
        <v>5000</v>
      </c>
      <c r="E473" s="32">
        <v>2640</v>
      </c>
      <c r="F473" s="44">
        <v>52.800000000000004</v>
      </c>
    </row>
    <row r="474" spans="1:6">
      <c r="A474" s="31" t="s">
        <v>158</v>
      </c>
      <c r="B474" s="15" t="s">
        <v>23</v>
      </c>
      <c r="C474" s="32">
        <v>396000</v>
      </c>
      <c r="D474" s="32">
        <v>216600</v>
      </c>
      <c r="E474" s="32">
        <v>79301.13</v>
      </c>
      <c r="F474" s="44">
        <v>36.611786703601112</v>
      </c>
    </row>
    <row r="475" spans="1:6">
      <c r="A475" s="31" t="s">
        <v>159</v>
      </c>
      <c r="B475" s="15" t="s">
        <v>24</v>
      </c>
      <c r="C475" s="32">
        <v>190000</v>
      </c>
      <c r="D475" s="32">
        <v>120000</v>
      </c>
      <c r="E475" s="32">
        <v>64177.1</v>
      </c>
      <c r="F475" s="44">
        <v>53.480916666666666</v>
      </c>
    </row>
    <row r="476" spans="1:6">
      <c r="A476" s="31" t="s">
        <v>160</v>
      </c>
      <c r="B476" s="15" t="s">
        <v>25</v>
      </c>
      <c r="C476" s="32">
        <v>6000</v>
      </c>
      <c r="D476" s="32">
        <v>1500</v>
      </c>
      <c r="E476" s="32">
        <v>437.19</v>
      </c>
      <c r="F476" s="44">
        <v>29.146000000000001</v>
      </c>
    </row>
    <row r="477" spans="1:6">
      <c r="A477" s="31" t="s">
        <v>161</v>
      </c>
      <c r="B477" s="15" t="s">
        <v>26</v>
      </c>
      <c r="C477" s="32">
        <v>140000</v>
      </c>
      <c r="D477" s="32">
        <v>35100</v>
      </c>
      <c r="E477" s="32">
        <v>14686.84</v>
      </c>
      <c r="F477" s="44">
        <v>41.842849002849</v>
      </c>
    </row>
    <row r="478" spans="1:6" ht="31.5">
      <c r="A478" s="31" t="s">
        <v>163</v>
      </c>
      <c r="B478" s="15" t="s">
        <v>28</v>
      </c>
      <c r="C478" s="32">
        <v>60000</v>
      </c>
      <c r="D478" s="32">
        <v>60000</v>
      </c>
      <c r="E478" s="32">
        <v>0</v>
      </c>
      <c r="F478" s="44">
        <v>0</v>
      </c>
    </row>
    <row r="479" spans="1:6" ht="31.5">
      <c r="A479" s="31" t="s">
        <v>29</v>
      </c>
      <c r="B479" s="15" t="s">
        <v>30</v>
      </c>
      <c r="C479" s="32">
        <v>14300</v>
      </c>
      <c r="D479" s="32">
        <v>11900</v>
      </c>
      <c r="E479" s="32">
        <v>0</v>
      </c>
      <c r="F479" s="44">
        <v>0</v>
      </c>
    </row>
    <row r="480" spans="1:6" ht="47.25">
      <c r="A480" s="31" t="s">
        <v>31</v>
      </c>
      <c r="B480" s="15" t="s">
        <v>32</v>
      </c>
      <c r="C480" s="32">
        <v>14300</v>
      </c>
      <c r="D480" s="32">
        <v>11900</v>
      </c>
      <c r="E480" s="32">
        <v>0</v>
      </c>
      <c r="F480" s="44">
        <v>0</v>
      </c>
    </row>
    <row r="481" spans="1:6">
      <c r="A481" s="31" t="s">
        <v>37</v>
      </c>
      <c r="B481" s="15" t="s">
        <v>38</v>
      </c>
      <c r="C481" s="32">
        <v>3300</v>
      </c>
      <c r="D481" s="32">
        <v>0</v>
      </c>
      <c r="E481" s="32">
        <v>0</v>
      </c>
      <c r="F481" s="44">
        <v>0</v>
      </c>
    </row>
    <row r="482" spans="1:6" ht="94.5">
      <c r="A482" s="30" t="s">
        <v>192</v>
      </c>
      <c r="B482" s="14" t="s">
        <v>254</v>
      </c>
      <c r="C482" s="18">
        <v>9399500</v>
      </c>
      <c r="D482" s="18">
        <v>2469250</v>
      </c>
      <c r="E482" s="18">
        <v>2231451.86</v>
      </c>
      <c r="F482" s="45">
        <v>90.369620735040996</v>
      </c>
    </row>
    <row r="483" spans="1:6">
      <c r="A483" s="31" t="s">
        <v>3</v>
      </c>
      <c r="B483" s="15" t="s">
        <v>4</v>
      </c>
      <c r="C483" s="32">
        <v>9399500</v>
      </c>
      <c r="D483" s="32">
        <v>2469250</v>
      </c>
      <c r="E483" s="32">
        <v>2231451.86</v>
      </c>
      <c r="F483" s="44">
        <v>90.369620735040996</v>
      </c>
    </row>
    <row r="484" spans="1:6">
      <c r="A484" s="31" t="s">
        <v>5</v>
      </c>
      <c r="B484" s="15" t="s">
        <v>6</v>
      </c>
      <c r="C484" s="32">
        <v>7565400</v>
      </c>
      <c r="D484" s="32">
        <v>2026300</v>
      </c>
      <c r="E484" s="32">
        <v>1996620.18</v>
      </c>
      <c r="F484" s="44">
        <v>98.535270196910616</v>
      </c>
    </row>
    <row r="485" spans="1:6">
      <c r="A485" s="31" t="s">
        <v>7</v>
      </c>
      <c r="B485" s="15" t="s">
        <v>8</v>
      </c>
      <c r="C485" s="32">
        <v>6188100</v>
      </c>
      <c r="D485" s="32">
        <v>1674900</v>
      </c>
      <c r="E485" s="32">
        <v>1646225.66</v>
      </c>
      <c r="F485" s="44">
        <v>98.287996895337031</v>
      </c>
    </row>
    <row r="486" spans="1:6">
      <c r="A486" s="31" t="s">
        <v>9</v>
      </c>
      <c r="B486" s="15" t="s">
        <v>10</v>
      </c>
      <c r="C486" s="32">
        <v>6188100</v>
      </c>
      <c r="D486" s="32">
        <v>1674900</v>
      </c>
      <c r="E486" s="32">
        <v>1646225.66</v>
      </c>
      <c r="F486" s="44">
        <v>98.287996895337031</v>
      </c>
    </row>
    <row r="487" spans="1:6">
      <c r="A487" s="31" t="s">
        <v>11</v>
      </c>
      <c r="B487" s="15" t="s">
        <v>12</v>
      </c>
      <c r="C487" s="32">
        <v>1377300</v>
      </c>
      <c r="D487" s="32">
        <v>351400</v>
      </c>
      <c r="E487" s="32">
        <v>350394.52</v>
      </c>
      <c r="F487" s="44">
        <v>99.713864541832677</v>
      </c>
    </row>
    <row r="488" spans="1:6">
      <c r="A488" s="31" t="s">
        <v>13</v>
      </c>
      <c r="B488" s="15" t="s">
        <v>14</v>
      </c>
      <c r="C488" s="32">
        <v>1504200</v>
      </c>
      <c r="D488" s="32">
        <v>340450</v>
      </c>
      <c r="E488" s="32">
        <v>139712.16</v>
      </c>
      <c r="F488" s="44">
        <v>41.037497429872225</v>
      </c>
    </row>
    <row r="489" spans="1:6">
      <c r="A489" s="31" t="s">
        <v>15</v>
      </c>
      <c r="B489" s="15" t="s">
        <v>16</v>
      </c>
      <c r="C489" s="32">
        <v>571400</v>
      </c>
      <c r="D489" s="32">
        <v>139000</v>
      </c>
      <c r="E489" s="32">
        <v>26795</v>
      </c>
      <c r="F489" s="44">
        <v>19.276978417266189</v>
      </c>
    </row>
    <row r="490" spans="1:6">
      <c r="A490" s="31" t="s">
        <v>17</v>
      </c>
      <c r="B490" s="15" t="s">
        <v>18</v>
      </c>
      <c r="C490" s="32">
        <v>230000</v>
      </c>
      <c r="D490" s="32">
        <v>16400</v>
      </c>
      <c r="E490" s="32">
        <v>0</v>
      </c>
      <c r="F490" s="44">
        <v>0</v>
      </c>
    </row>
    <row r="491" spans="1:6">
      <c r="A491" s="31" t="s">
        <v>19</v>
      </c>
      <c r="B491" s="15" t="s">
        <v>20</v>
      </c>
      <c r="C491" s="32">
        <v>356300</v>
      </c>
      <c r="D491" s="32">
        <v>68050</v>
      </c>
      <c r="E491" s="32">
        <v>43654.09</v>
      </c>
      <c r="F491" s="44">
        <v>64.150022042615717</v>
      </c>
    </row>
    <row r="492" spans="1:6">
      <c r="A492" s="31" t="s">
        <v>21</v>
      </c>
      <c r="B492" s="15" t="s">
        <v>22</v>
      </c>
      <c r="C492" s="32">
        <v>5000</v>
      </c>
      <c r="D492" s="32">
        <v>0</v>
      </c>
      <c r="E492" s="32">
        <v>0</v>
      </c>
      <c r="F492" s="44">
        <v>0</v>
      </c>
    </row>
    <row r="493" spans="1:6">
      <c r="A493" s="31" t="s">
        <v>158</v>
      </c>
      <c r="B493" s="15" t="s">
        <v>23</v>
      </c>
      <c r="C493" s="32">
        <v>321200</v>
      </c>
      <c r="D493" s="32">
        <v>96700</v>
      </c>
      <c r="E493" s="32">
        <v>69263.070000000007</v>
      </c>
      <c r="F493" s="44">
        <v>71.626752843846958</v>
      </c>
    </row>
    <row r="494" spans="1:6">
      <c r="A494" s="31" t="s">
        <v>159</v>
      </c>
      <c r="B494" s="15" t="s">
        <v>24</v>
      </c>
      <c r="C494" s="32">
        <v>123600</v>
      </c>
      <c r="D494" s="32">
        <v>62000</v>
      </c>
      <c r="E494" s="32">
        <v>43674.57</v>
      </c>
      <c r="F494" s="44">
        <v>70.442854838709678</v>
      </c>
    </row>
    <row r="495" spans="1:6">
      <c r="A495" s="31" t="s">
        <v>160</v>
      </c>
      <c r="B495" s="15" t="s">
        <v>25</v>
      </c>
      <c r="C495" s="32">
        <v>18800</v>
      </c>
      <c r="D495" s="32">
        <v>4900</v>
      </c>
      <c r="E495" s="32">
        <v>1856.36</v>
      </c>
      <c r="F495" s="44">
        <v>37.884897959183675</v>
      </c>
    </row>
    <row r="496" spans="1:6">
      <c r="A496" s="31" t="s">
        <v>161</v>
      </c>
      <c r="B496" s="15" t="s">
        <v>26</v>
      </c>
      <c r="C496" s="32">
        <v>178800</v>
      </c>
      <c r="D496" s="32">
        <v>29800</v>
      </c>
      <c r="E496" s="32">
        <v>23732.14</v>
      </c>
      <c r="F496" s="44">
        <v>79.638053691275161</v>
      </c>
    </row>
    <row r="497" spans="1:6" ht="31.5">
      <c r="A497" s="31" t="s">
        <v>29</v>
      </c>
      <c r="B497" s="15" t="s">
        <v>30</v>
      </c>
      <c r="C497" s="32">
        <v>20300</v>
      </c>
      <c r="D497" s="32">
        <v>20300</v>
      </c>
      <c r="E497" s="32">
        <v>0</v>
      </c>
      <c r="F497" s="44">
        <v>0</v>
      </c>
    </row>
    <row r="498" spans="1:6" ht="47.25">
      <c r="A498" s="31" t="s">
        <v>31</v>
      </c>
      <c r="B498" s="15" t="s">
        <v>32</v>
      </c>
      <c r="C498" s="32">
        <v>20300</v>
      </c>
      <c r="D498" s="32">
        <v>20300</v>
      </c>
      <c r="E498" s="32">
        <v>0</v>
      </c>
      <c r="F498" s="44">
        <v>0</v>
      </c>
    </row>
    <row r="499" spans="1:6">
      <c r="A499" s="31" t="s">
        <v>168</v>
      </c>
      <c r="B499" s="15" t="s">
        <v>35</v>
      </c>
      <c r="C499" s="32">
        <v>199500</v>
      </c>
      <c r="D499" s="32">
        <v>0</v>
      </c>
      <c r="E499" s="32">
        <v>0</v>
      </c>
      <c r="F499" s="44">
        <v>0</v>
      </c>
    </row>
    <row r="500" spans="1:6">
      <c r="A500" s="31" t="s">
        <v>169</v>
      </c>
      <c r="B500" s="15" t="s">
        <v>36</v>
      </c>
      <c r="C500" s="32">
        <v>199500</v>
      </c>
      <c r="D500" s="32">
        <v>0</v>
      </c>
      <c r="E500" s="32">
        <v>0</v>
      </c>
      <c r="F500" s="44">
        <v>0</v>
      </c>
    </row>
    <row r="501" spans="1:6">
      <c r="A501" s="31" t="s">
        <v>37</v>
      </c>
      <c r="B501" s="15" t="s">
        <v>38</v>
      </c>
      <c r="C501" s="32">
        <v>130400</v>
      </c>
      <c r="D501" s="32">
        <v>102500</v>
      </c>
      <c r="E501" s="32">
        <v>95119.52</v>
      </c>
      <c r="F501" s="44">
        <v>92.799531707317072</v>
      </c>
    </row>
    <row r="502" spans="1:6">
      <c r="A502" s="30" t="s">
        <v>193</v>
      </c>
      <c r="B502" s="14" t="s">
        <v>82</v>
      </c>
      <c r="C502" s="18">
        <v>707500</v>
      </c>
      <c r="D502" s="18">
        <v>105000</v>
      </c>
      <c r="E502" s="18">
        <v>0</v>
      </c>
      <c r="F502" s="45">
        <v>0</v>
      </c>
    </row>
    <row r="503" spans="1:6">
      <c r="A503" s="31" t="s">
        <v>3</v>
      </c>
      <c r="B503" s="15" t="s">
        <v>4</v>
      </c>
      <c r="C503" s="32">
        <v>707500</v>
      </c>
      <c r="D503" s="32">
        <v>105000</v>
      </c>
      <c r="E503" s="32">
        <v>0</v>
      </c>
      <c r="F503" s="44">
        <v>0</v>
      </c>
    </row>
    <row r="504" spans="1:6">
      <c r="A504" s="31" t="s">
        <v>13</v>
      </c>
      <c r="B504" s="15" t="s">
        <v>14</v>
      </c>
      <c r="C504" s="32">
        <v>152500</v>
      </c>
      <c r="D504" s="32">
        <v>50000</v>
      </c>
      <c r="E504" s="32">
        <v>0</v>
      </c>
      <c r="F504" s="44">
        <v>0</v>
      </c>
    </row>
    <row r="505" spans="1:6">
      <c r="A505" s="31" t="s">
        <v>15</v>
      </c>
      <c r="B505" s="15" t="s">
        <v>16</v>
      </c>
      <c r="C505" s="32">
        <v>147500</v>
      </c>
      <c r="D505" s="32">
        <v>50000</v>
      </c>
      <c r="E505" s="32">
        <v>0</v>
      </c>
      <c r="F505" s="44">
        <v>0</v>
      </c>
    </row>
    <row r="506" spans="1:6">
      <c r="A506" s="31" t="s">
        <v>19</v>
      </c>
      <c r="B506" s="15" t="s">
        <v>20</v>
      </c>
      <c r="C506" s="32">
        <v>5000</v>
      </c>
      <c r="D506" s="32">
        <v>0</v>
      </c>
      <c r="E506" s="32">
        <v>0</v>
      </c>
      <c r="F506" s="44">
        <v>0</v>
      </c>
    </row>
    <row r="507" spans="1:6">
      <c r="A507" s="31" t="s">
        <v>168</v>
      </c>
      <c r="B507" s="15" t="s">
        <v>35</v>
      </c>
      <c r="C507" s="32">
        <v>555000</v>
      </c>
      <c r="D507" s="32">
        <v>55000</v>
      </c>
      <c r="E507" s="32">
        <v>0</v>
      </c>
      <c r="F507" s="44">
        <v>0</v>
      </c>
    </row>
    <row r="508" spans="1:6">
      <c r="A508" s="31" t="s">
        <v>169</v>
      </c>
      <c r="B508" s="15" t="s">
        <v>36</v>
      </c>
      <c r="C508" s="32">
        <v>555000</v>
      </c>
      <c r="D508" s="32">
        <v>55000</v>
      </c>
      <c r="E508" s="32">
        <v>0</v>
      </c>
      <c r="F508" s="44">
        <v>0</v>
      </c>
    </row>
    <row r="509" spans="1:6" ht="78.75">
      <c r="A509" s="30" t="s">
        <v>186</v>
      </c>
      <c r="B509" s="14" t="s">
        <v>74</v>
      </c>
      <c r="C509" s="18">
        <v>1200000</v>
      </c>
      <c r="D509" s="18">
        <v>0</v>
      </c>
      <c r="E509" s="18">
        <v>0</v>
      </c>
      <c r="F509" s="45">
        <v>0</v>
      </c>
    </row>
    <row r="510" spans="1:6">
      <c r="A510" s="31" t="s">
        <v>3</v>
      </c>
      <c r="B510" s="15" t="s">
        <v>4</v>
      </c>
      <c r="C510" s="32">
        <v>1200000</v>
      </c>
      <c r="D510" s="32">
        <v>0</v>
      </c>
      <c r="E510" s="32">
        <v>0</v>
      </c>
      <c r="F510" s="44">
        <v>0</v>
      </c>
    </row>
    <row r="511" spans="1:6">
      <c r="A511" s="31" t="s">
        <v>168</v>
      </c>
      <c r="B511" s="15" t="s">
        <v>35</v>
      </c>
      <c r="C511" s="32">
        <v>1200000</v>
      </c>
      <c r="D511" s="32">
        <v>0</v>
      </c>
      <c r="E511" s="32">
        <v>0</v>
      </c>
      <c r="F511" s="44">
        <v>0</v>
      </c>
    </row>
    <row r="512" spans="1:6">
      <c r="A512" s="31" t="s">
        <v>169</v>
      </c>
      <c r="B512" s="15" t="s">
        <v>36</v>
      </c>
      <c r="C512" s="32">
        <v>1200000</v>
      </c>
      <c r="D512" s="32">
        <v>0</v>
      </c>
      <c r="E512" s="32">
        <v>0</v>
      </c>
      <c r="F512" s="44">
        <v>0</v>
      </c>
    </row>
    <row r="513" spans="1:6" ht="78.75">
      <c r="A513" s="30" t="s">
        <v>194</v>
      </c>
      <c r="B513" s="14" t="s">
        <v>83</v>
      </c>
      <c r="C513" s="18">
        <v>3300000</v>
      </c>
      <c r="D513" s="18">
        <v>825400</v>
      </c>
      <c r="E513" s="18">
        <v>624146.73</v>
      </c>
      <c r="F513" s="45">
        <v>75.61748606736127</v>
      </c>
    </row>
    <row r="514" spans="1:6">
      <c r="A514" s="31" t="s">
        <v>3</v>
      </c>
      <c r="B514" s="15" t="s">
        <v>4</v>
      </c>
      <c r="C514" s="32">
        <v>3300000</v>
      </c>
      <c r="D514" s="32">
        <v>825400</v>
      </c>
      <c r="E514" s="32">
        <v>624146.73</v>
      </c>
      <c r="F514" s="44">
        <v>75.61748606736127</v>
      </c>
    </row>
    <row r="515" spans="1:6">
      <c r="A515" s="31" t="s">
        <v>13</v>
      </c>
      <c r="B515" s="15" t="s">
        <v>14</v>
      </c>
      <c r="C515" s="32">
        <v>1000</v>
      </c>
      <c r="D515" s="32">
        <v>413.34</v>
      </c>
      <c r="E515" s="32">
        <v>413.34</v>
      </c>
      <c r="F515" s="44">
        <v>100</v>
      </c>
    </row>
    <row r="516" spans="1:6">
      <c r="A516" s="31" t="s">
        <v>19</v>
      </c>
      <c r="B516" s="15" t="s">
        <v>20</v>
      </c>
      <c r="C516" s="32">
        <v>1000</v>
      </c>
      <c r="D516" s="32">
        <v>413.34</v>
      </c>
      <c r="E516" s="32">
        <v>413.34</v>
      </c>
      <c r="F516" s="44">
        <v>100</v>
      </c>
    </row>
    <row r="517" spans="1:6">
      <c r="A517" s="31" t="s">
        <v>168</v>
      </c>
      <c r="B517" s="15" t="s">
        <v>35</v>
      </c>
      <c r="C517" s="32">
        <v>3299000</v>
      </c>
      <c r="D517" s="32">
        <v>824986.66</v>
      </c>
      <c r="E517" s="32">
        <v>623733.39</v>
      </c>
      <c r="F517" s="44">
        <v>75.605269787029044</v>
      </c>
    </row>
    <row r="518" spans="1:6">
      <c r="A518" s="31" t="s">
        <v>169</v>
      </c>
      <c r="B518" s="15" t="s">
        <v>36</v>
      </c>
      <c r="C518" s="32">
        <v>3299000</v>
      </c>
      <c r="D518" s="32">
        <v>824986.66</v>
      </c>
      <c r="E518" s="32">
        <v>623733.39</v>
      </c>
      <c r="F518" s="44">
        <v>75.605269787029044</v>
      </c>
    </row>
    <row r="519" spans="1:6" ht="63">
      <c r="A519" s="30" t="s">
        <v>195</v>
      </c>
      <c r="B519" s="14" t="s">
        <v>84</v>
      </c>
      <c r="C519" s="18">
        <v>28720</v>
      </c>
      <c r="D519" s="18">
        <v>14360</v>
      </c>
      <c r="E519" s="18">
        <v>5426.28</v>
      </c>
      <c r="F519" s="45">
        <v>37.787465181058494</v>
      </c>
    </row>
    <row r="520" spans="1:6">
      <c r="A520" s="31" t="s">
        <v>3</v>
      </c>
      <c r="B520" s="15" t="s">
        <v>4</v>
      </c>
      <c r="C520" s="32">
        <v>28720</v>
      </c>
      <c r="D520" s="32">
        <v>14360</v>
      </c>
      <c r="E520" s="32">
        <v>5426.28</v>
      </c>
      <c r="F520" s="44">
        <v>37.787465181058494</v>
      </c>
    </row>
    <row r="521" spans="1:6">
      <c r="A521" s="31" t="s">
        <v>13</v>
      </c>
      <c r="B521" s="15" t="s">
        <v>14</v>
      </c>
      <c r="C521" s="32">
        <v>100</v>
      </c>
      <c r="D521" s="32">
        <v>50</v>
      </c>
      <c r="E521" s="32">
        <v>7.83</v>
      </c>
      <c r="F521" s="44">
        <v>15.659999999999998</v>
      </c>
    </row>
    <row r="522" spans="1:6">
      <c r="A522" s="31" t="s">
        <v>19</v>
      </c>
      <c r="B522" s="15" t="s">
        <v>20</v>
      </c>
      <c r="C522" s="32">
        <v>100</v>
      </c>
      <c r="D522" s="32">
        <v>50</v>
      </c>
      <c r="E522" s="32">
        <v>7.83</v>
      </c>
      <c r="F522" s="44">
        <v>15.659999999999998</v>
      </c>
    </row>
    <row r="523" spans="1:6">
      <c r="A523" s="31" t="s">
        <v>168</v>
      </c>
      <c r="B523" s="15" t="s">
        <v>35</v>
      </c>
      <c r="C523" s="32">
        <v>28620</v>
      </c>
      <c r="D523" s="32">
        <v>14310</v>
      </c>
      <c r="E523" s="32">
        <v>5418.45</v>
      </c>
      <c r="F523" s="44">
        <v>37.864779874213831</v>
      </c>
    </row>
    <row r="524" spans="1:6">
      <c r="A524" s="31" t="s">
        <v>169</v>
      </c>
      <c r="B524" s="15" t="s">
        <v>36</v>
      </c>
      <c r="C524" s="32">
        <v>28620</v>
      </c>
      <c r="D524" s="32">
        <v>14310</v>
      </c>
      <c r="E524" s="32">
        <v>5418.45</v>
      </c>
      <c r="F524" s="44">
        <v>37.864779874213831</v>
      </c>
    </row>
    <row r="525" spans="1:6" ht="78.75">
      <c r="A525" s="30" t="s">
        <v>196</v>
      </c>
      <c r="B525" s="14" t="s">
        <v>85</v>
      </c>
      <c r="C525" s="18">
        <v>1000000</v>
      </c>
      <c r="D525" s="18">
        <v>300000</v>
      </c>
      <c r="E525" s="18">
        <v>201551.88</v>
      </c>
      <c r="F525" s="45">
        <v>67.183959999999999</v>
      </c>
    </row>
    <row r="526" spans="1:6">
      <c r="A526" s="31" t="s">
        <v>3</v>
      </c>
      <c r="B526" s="15" t="s">
        <v>4</v>
      </c>
      <c r="C526" s="32">
        <v>1000000</v>
      </c>
      <c r="D526" s="32">
        <v>300000</v>
      </c>
      <c r="E526" s="32">
        <v>201551.88</v>
      </c>
      <c r="F526" s="44">
        <v>67.183959999999999</v>
      </c>
    </row>
    <row r="527" spans="1:6">
      <c r="A527" s="31" t="s">
        <v>168</v>
      </c>
      <c r="B527" s="15" t="s">
        <v>35</v>
      </c>
      <c r="C527" s="32">
        <v>1000000</v>
      </c>
      <c r="D527" s="32">
        <v>300000</v>
      </c>
      <c r="E527" s="32">
        <v>201551.88</v>
      </c>
      <c r="F527" s="44">
        <v>67.183959999999999</v>
      </c>
    </row>
    <row r="528" spans="1:6">
      <c r="A528" s="31" t="s">
        <v>169</v>
      </c>
      <c r="B528" s="15" t="s">
        <v>36</v>
      </c>
      <c r="C528" s="32">
        <v>1000000</v>
      </c>
      <c r="D528" s="32">
        <v>300000</v>
      </c>
      <c r="E528" s="32">
        <v>201551.88</v>
      </c>
      <c r="F528" s="44">
        <v>67.183959999999999</v>
      </c>
    </row>
    <row r="529" spans="1:6" ht="47.25">
      <c r="A529" s="30" t="s">
        <v>197</v>
      </c>
      <c r="B529" s="14" t="s">
        <v>86</v>
      </c>
      <c r="C529" s="18">
        <v>71000</v>
      </c>
      <c r="D529" s="18">
        <v>12600</v>
      </c>
      <c r="E529" s="18">
        <v>11972.45</v>
      </c>
      <c r="F529" s="45">
        <v>95.019444444444446</v>
      </c>
    </row>
    <row r="530" spans="1:6">
      <c r="A530" s="31" t="s">
        <v>3</v>
      </c>
      <c r="B530" s="15" t="s">
        <v>4</v>
      </c>
      <c r="C530" s="32">
        <v>71000</v>
      </c>
      <c r="D530" s="32">
        <v>12600</v>
      </c>
      <c r="E530" s="32">
        <v>11972.45</v>
      </c>
      <c r="F530" s="44">
        <v>95.019444444444446</v>
      </c>
    </row>
    <row r="531" spans="1:6">
      <c r="A531" s="31" t="s">
        <v>166</v>
      </c>
      <c r="B531" s="15" t="s">
        <v>33</v>
      </c>
      <c r="C531" s="32">
        <v>71000</v>
      </c>
      <c r="D531" s="32">
        <v>12600</v>
      </c>
      <c r="E531" s="32">
        <v>11972.45</v>
      </c>
      <c r="F531" s="44">
        <v>95.019444444444446</v>
      </c>
    </row>
    <row r="532" spans="1:6" ht="31.5">
      <c r="A532" s="31" t="s">
        <v>167</v>
      </c>
      <c r="B532" s="15" t="s">
        <v>34</v>
      </c>
      <c r="C532" s="32">
        <v>71000</v>
      </c>
      <c r="D532" s="32">
        <v>12600</v>
      </c>
      <c r="E532" s="32">
        <v>11972.45</v>
      </c>
      <c r="F532" s="44">
        <v>95.019444444444446</v>
      </c>
    </row>
    <row r="533" spans="1:6" ht="78.75">
      <c r="A533" s="30" t="s">
        <v>268</v>
      </c>
      <c r="B533" s="14" t="s">
        <v>269</v>
      </c>
      <c r="C533" s="18">
        <v>604618</v>
      </c>
      <c r="D533" s="18">
        <v>215189</v>
      </c>
      <c r="E533" s="18">
        <v>84465.48</v>
      </c>
      <c r="F533" s="45">
        <v>39.251764727750952</v>
      </c>
    </row>
    <row r="534" spans="1:6">
      <c r="A534" s="31" t="s">
        <v>3</v>
      </c>
      <c r="B534" s="15" t="s">
        <v>4</v>
      </c>
      <c r="C534" s="32">
        <v>604618</v>
      </c>
      <c r="D534" s="32">
        <v>215189</v>
      </c>
      <c r="E534" s="32">
        <v>84465.48</v>
      </c>
      <c r="F534" s="44">
        <v>39.251764727750952</v>
      </c>
    </row>
    <row r="535" spans="1:6">
      <c r="A535" s="31" t="s">
        <v>5</v>
      </c>
      <c r="B535" s="15" t="s">
        <v>6</v>
      </c>
      <c r="C535" s="32">
        <v>604618</v>
      </c>
      <c r="D535" s="32">
        <v>215189</v>
      </c>
      <c r="E535" s="32">
        <v>84465.48</v>
      </c>
      <c r="F535" s="44">
        <v>39.251764727750952</v>
      </c>
    </row>
    <row r="536" spans="1:6">
      <c r="A536" s="31" t="s">
        <v>7</v>
      </c>
      <c r="B536" s="15" t="s">
        <v>8</v>
      </c>
      <c r="C536" s="32">
        <v>471650</v>
      </c>
      <c r="D536" s="32">
        <v>167900</v>
      </c>
      <c r="E536" s="32">
        <v>69234</v>
      </c>
      <c r="F536" s="44">
        <v>41.235259082787373</v>
      </c>
    </row>
    <row r="537" spans="1:6">
      <c r="A537" s="31" t="s">
        <v>9</v>
      </c>
      <c r="B537" s="15" t="s">
        <v>10</v>
      </c>
      <c r="C537" s="32">
        <v>471650</v>
      </c>
      <c r="D537" s="32">
        <v>167900</v>
      </c>
      <c r="E537" s="32">
        <v>69234</v>
      </c>
      <c r="F537" s="44">
        <v>41.235259082787373</v>
      </c>
    </row>
    <row r="538" spans="1:6">
      <c r="A538" s="31" t="s">
        <v>11</v>
      </c>
      <c r="B538" s="15" t="s">
        <v>12</v>
      </c>
      <c r="C538" s="32">
        <v>132968</v>
      </c>
      <c r="D538" s="32">
        <v>47289</v>
      </c>
      <c r="E538" s="32">
        <v>15231.48</v>
      </c>
      <c r="F538" s="44">
        <v>32.209351011863227</v>
      </c>
    </row>
    <row r="539" spans="1:6" ht="47.25">
      <c r="A539" s="30" t="s">
        <v>198</v>
      </c>
      <c r="B539" s="14" t="s">
        <v>87</v>
      </c>
      <c r="C539" s="18">
        <v>497600</v>
      </c>
      <c r="D539" s="18">
        <v>297600</v>
      </c>
      <c r="E539" s="18">
        <v>0</v>
      </c>
      <c r="F539" s="45">
        <v>0</v>
      </c>
    </row>
    <row r="540" spans="1:6">
      <c r="A540" s="31" t="s">
        <v>3</v>
      </c>
      <c r="B540" s="15" t="s">
        <v>4</v>
      </c>
      <c r="C540" s="32">
        <v>497600</v>
      </c>
      <c r="D540" s="32">
        <v>297600</v>
      </c>
      <c r="E540" s="32">
        <v>0</v>
      </c>
      <c r="F540" s="44">
        <v>0</v>
      </c>
    </row>
    <row r="541" spans="1:6">
      <c r="A541" s="31" t="s">
        <v>168</v>
      </c>
      <c r="B541" s="15" t="s">
        <v>35</v>
      </c>
      <c r="C541" s="32">
        <v>497600</v>
      </c>
      <c r="D541" s="32">
        <v>297600</v>
      </c>
      <c r="E541" s="32">
        <v>0</v>
      </c>
      <c r="F541" s="44">
        <v>0</v>
      </c>
    </row>
    <row r="542" spans="1:6">
      <c r="A542" s="31" t="s">
        <v>169</v>
      </c>
      <c r="B542" s="15" t="s">
        <v>36</v>
      </c>
      <c r="C542" s="32">
        <v>497600</v>
      </c>
      <c r="D542" s="32">
        <v>297600</v>
      </c>
      <c r="E542" s="32">
        <v>0</v>
      </c>
      <c r="F542" s="44">
        <v>0</v>
      </c>
    </row>
    <row r="543" spans="1:6" ht="31.5">
      <c r="A543" s="30" t="s">
        <v>172</v>
      </c>
      <c r="B543" s="14" t="s">
        <v>50</v>
      </c>
      <c r="C543" s="18">
        <v>57048400</v>
      </c>
      <c r="D543" s="18">
        <v>13009950</v>
      </c>
      <c r="E543" s="18">
        <v>10236734.289999999</v>
      </c>
      <c r="F543" s="45">
        <v>78.683886486881178</v>
      </c>
    </row>
    <row r="544" spans="1:6">
      <c r="A544" s="31" t="s">
        <v>3</v>
      </c>
      <c r="B544" s="15" t="s">
        <v>4</v>
      </c>
      <c r="C544" s="32">
        <v>57048400</v>
      </c>
      <c r="D544" s="32">
        <v>13009950</v>
      </c>
      <c r="E544" s="32">
        <v>10236734.289999999</v>
      </c>
      <c r="F544" s="44">
        <v>78.683886486881178</v>
      </c>
    </row>
    <row r="545" spans="1:6">
      <c r="A545" s="31" t="s">
        <v>13</v>
      </c>
      <c r="B545" s="15" t="s">
        <v>14</v>
      </c>
      <c r="C545" s="32">
        <v>6209900</v>
      </c>
      <c r="D545" s="32">
        <v>1310000</v>
      </c>
      <c r="E545" s="32">
        <v>734815.51</v>
      </c>
      <c r="F545" s="44">
        <v>56.092787022900758</v>
      </c>
    </row>
    <row r="546" spans="1:6">
      <c r="A546" s="31" t="s">
        <v>15</v>
      </c>
      <c r="B546" s="15" t="s">
        <v>16</v>
      </c>
      <c r="C546" s="32">
        <v>199900</v>
      </c>
      <c r="D546" s="32">
        <v>100000</v>
      </c>
      <c r="E546" s="32">
        <v>98550</v>
      </c>
      <c r="F546" s="44">
        <v>98.550000000000011</v>
      </c>
    </row>
    <row r="547" spans="1:6">
      <c r="A547" s="31" t="s">
        <v>19</v>
      </c>
      <c r="B547" s="15" t="s">
        <v>20</v>
      </c>
      <c r="C547" s="32">
        <v>6010000</v>
      </c>
      <c r="D547" s="32">
        <v>1210000</v>
      </c>
      <c r="E547" s="32">
        <v>636265.51</v>
      </c>
      <c r="F547" s="44">
        <v>52.583926446280991</v>
      </c>
    </row>
    <row r="548" spans="1:6">
      <c r="A548" s="31" t="s">
        <v>168</v>
      </c>
      <c r="B548" s="15" t="s">
        <v>35</v>
      </c>
      <c r="C548" s="32">
        <v>50838500</v>
      </c>
      <c r="D548" s="32">
        <v>11699950</v>
      </c>
      <c r="E548" s="32">
        <v>9501918.7799999993</v>
      </c>
      <c r="F548" s="44">
        <v>81.213328091145684</v>
      </c>
    </row>
    <row r="549" spans="1:6">
      <c r="A549" s="31" t="s">
        <v>169</v>
      </c>
      <c r="B549" s="15" t="s">
        <v>36</v>
      </c>
      <c r="C549" s="32">
        <v>50838500</v>
      </c>
      <c r="D549" s="32">
        <v>11699950</v>
      </c>
      <c r="E549" s="32">
        <v>9501918.7799999993</v>
      </c>
      <c r="F549" s="44">
        <v>81.213328091145684</v>
      </c>
    </row>
    <row r="550" spans="1:6">
      <c r="A550" s="30" t="s">
        <v>234</v>
      </c>
      <c r="B550" s="14" t="s">
        <v>235</v>
      </c>
      <c r="C550" s="18">
        <v>278500</v>
      </c>
      <c r="D550" s="18">
        <v>39600</v>
      </c>
      <c r="E550" s="18">
        <v>31460</v>
      </c>
      <c r="F550" s="45">
        <v>79.444444444444443</v>
      </c>
    </row>
    <row r="551" spans="1:6">
      <c r="A551" s="31" t="s">
        <v>3</v>
      </c>
      <c r="B551" s="15" t="s">
        <v>4</v>
      </c>
      <c r="C551" s="32">
        <v>278500</v>
      </c>
      <c r="D551" s="32">
        <v>39600</v>
      </c>
      <c r="E551" s="32">
        <v>31460</v>
      </c>
      <c r="F551" s="44">
        <v>79.444444444444443</v>
      </c>
    </row>
    <row r="552" spans="1:6">
      <c r="A552" s="31" t="s">
        <v>13</v>
      </c>
      <c r="B552" s="15" t="s">
        <v>14</v>
      </c>
      <c r="C552" s="32">
        <v>278500</v>
      </c>
      <c r="D552" s="32">
        <v>39600</v>
      </c>
      <c r="E552" s="32">
        <v>31460</v>
      </c>
      <c r="F552" s="44">
        <v>79.444444444444443</v>
      </c>
    </row>
    <row r="553" spans="1:6">
      <c r="A553" s="31" t="s">
        <v>15</v>
      </c>
      <c r="B553" s="15" t="s">
        <v>16</v>
      </c>
      <c r="C553" s="32">
        <v>143500</v>
      </c>
      <c r="D553" s="32">
        <v>0</v>
      </c>
      <c r="E553" s="32">
        <v>0</v>
      </c>
      <c r="F553" s="44">
        <v>0</v>
      </c>
    </row>
    <row r="554" spans="1:6">
      <c r="A554" s="31" t="s">
        <v>19</v>
      </c>
      <c r="B554" s="15" t="s">
        <v>20</v>
      </c>
      <c r="C554" s="32">
        <v>135000</v>
      </c>
      <c r="D554" s="32">
        <v>39600</v>
      </c>
      <c r="E554" s="32">
        <v>31460</v>
      </c>
      <c r="F554" s="44">
        <v>79.444444444444443</v>
      </c>
    </row>
    <row r="555" spans="1:6" ht="31.5">
      <c r="A555" s="25" t="s">
        <v>154</v>
      </c>
      <c r="B555" s="3" t="s">
        <v>155</v>
      </c>
      <c r="C555" s="24">
        <v>3720800</v>
      </c>
      <c r="D555" s="24">
        <v>907100</v>
      </c>
      <c r="E555" s="24">
        <v>806895.16</v>
      </c>
      <c r="F555" s="7">
        <v>88.953275272847549</v>
      </c>
    </row>
    <row r="556" spans="1:6">
      <c r="A556" s="31" t="s">
        <v>3</v>
      </c>
      <c r="B556" s="15" t="s">
        <v>4</v>
      </c>
      <c r="C556" s="32">
        <v>3720800</v>
      </c>
      <c r="D556" s="32">
        <v>907100</v>
      </c>
      <c r="E556" s="32">
        <v>806895.16</v>
      </c>
      <c r="F556" s="44">
        <v>88.953275272847549</v>
      </c>
    </row>
    <row r="557" spans="1:6">
      <c r="A557" s="31" t="s">
        <v>5</v>
      </c>
      <c r="B557" s="15" t="s">
        <v>6</v>
      </c>
      <c r="C557" s="32">
        <v>3224300</v>
      </c>
      <c r="D557" s="32">
        <v>745000</v>
      </c>
      <c r="E557" s="32">
        <v>708511.93</v>
      </c>
      <c r="F557" s="44">
        <v>95.102272483221483</v>
      </c>
    </row>
    <row r="558" spans="1:6">
      <c r="A558" s="31" t="s">
        <v>7</v>
      </c>
      <c r="B558" s="15" t="s">
        <v>8</v>
      </c>
      <c r="C558" s="32">
        <v>2642900</v>
      </c>
      <c r="D558" s="32">
        <v>610700</v>
      </c>
      <c r="E558" s="32">
        <v>580378.30000000005</v>
      </c>
      <c r="F558" s="44">
        <v>95.03492713279843</v>
      </c>
    </row>
    <row r="559" spans="1:6">
      <c r="A559" s="31" t="s">
        <v>9</v>
      </c>
      <c r="B559" s="15" t="s">
        <v>10</v>
      </c>
      <c r="C559" s="32">
        <v>2642900</v>
      </c>
      <c r="D559" s="32">
        <v>610700</v>
      </c>
      <c r="E559" s="32">
        <v>580378.30000000005</v>
      </c>
      <c r="F559" s="44">
        <v>95.03492713279843</v>
      </c>
    </row>
    <row r="560" spans="1:6">
      <c r="A560" s="31" t="s">
        <v>11</v>
      </c>
      <c r="B560" s="15" t="s">
        <v>12</v>
      </c>
      <c r="C560" s="32">
        <v>581400</v>
      </c>
      <c r="D560" s="32">
        <v>134300</v>
      </c>
      <c r="E560" s="32">
        <v>128133.63</v>
      </c>
      <c r="F560" s="44">
        <v>95.40851079672376</v>
      </c>
    </row>
    <row r="561" spans="1:6">
      <c r="A561" s="31" t="s">
        <v>13</v>
      </c>
      <c r="B561" s="15" t="s">
        <v>14</v>
      </c>
      <c r="C561" s="32">
        <v>448900</v>
      </c>
      <c r="D561" s="32">
        <v>138500</v>
      </c>
      <c r="E561" s="32">
        <v>90568</v>
      </c>
      <c r="F561" s="44">
        <v>65.392057761732843</v>
      </c>
    </row>
    <row r="562" spans="1:6">
      <c r="A562" s="31" t="s">
        <v>15</v>
      </c>
      <c r="B562" s="15" t="s">
        <v>16</v>
      </c>
      <c r="C562" s="32">
        <v>383100</v>
      </c>
      <c r="D562" s="32">
        <v>130500</v>
      </c>
      <c r="E562" s="32">
        <v>90400</v>
      </c>
      <c r="F562" s="44">
        <v>69.272030651340998</v>
      </c>
    </row>
    <row r="563" spans="1:6">
      <c r="A563" s="31" t="s">
        <v>19</v>
      </c>
      <c r="B563" s="15" t="s">
        <v>20</v>
      </c>
      <c r="C563" s="32">
        <v>53300</v>
      </c>
      <c r="D563" s="32">
        <v>3000</v>
      </c>
      <c r="E563" s="32">
        <v>68</v>
      </c>
      <c r="F563" s="44">
        <v>2.2666666666666666</v>
      </c>
    </row>
    <row r="564" spans="1:6">
      <c r="A564" s="31" t="s">
        <v>21</v>
      </c>
      <c r="B564" s="15" t="s">
        <v>22</v>
      </c>
      <c r="C564" s="32">
        <v>6000</v>
      </c>
      <c r="D564" s="32">
        <v>1500</v>
      </c>
      <c r="E564" s="32">
        <v>100</v>
      </c>
      <c r="F564" s="44">
        <v>6.666666666666667</v>
      </c>
    </row>
    <row r="565" spans="1:6" ht="31.5">
      <c r="A565" s="31" t="s">
        <v>29</v>
      </c>
      <c r="B565" s="15" t="s">
        <v>30</v>
      </c>
      <c r="C565" s="32">
        <v>6500</v>
      </c>
      <c r="D565" s="32">
        <v>3500</v>
      </c>
      <c r="E565" s="32">
        <v>0</v>
      </c>
      <c r="F565" s="44">
        <v>0</v>
      </c>
    </row>
    <row r="566" spans="1:6" ht="47.25">
      <c r="A566" s="31" t="s">
        <v>31</v>
      </c>
      <c r="B566" s="15" t="s">
        <v>32</v>
      </c>
      <c r="C566" s="32">
        <v>6500</v>
      </c>
      <c r="D566" s="32">
        <v>3500</v>
      </c>
      <c r="E566" s="32">
        <v>0</v>
      </c>
      <c r="F566" s="44">
        <v>0</v>
      </c>
    </row>
    <row r="567" spans="1:6">
      <c r="A567" s="31" t="s">
        <v>168</v>
      </c>
      <c r="B567" s="15" t="s">
        <v>35</v>
      </c>
      <c r="C567" s="32">
        <v>34400</v>
      </c>
      <c r="D567" s="32">
        <v>20400</v>
      </c>
      <c r="E567" s="32">
        <v>6000</v>
      </c>
      <c r="F567" s="44">
        <v>29.411764705882355</v>
      </c>
    </row>
    <row r="568" spans="1:6">
      <c r="A568" s="31" t="s">
        <v>169</v>
      </c>
      <c r="B568" s="15" t="s">
        <v>36</v>
      </c>
      <c r="C568" s="32">
        <v>34400</v>
      </c>
      <c r="D568" s="32">
        <v>20400</v>
      </c>
      <c r="E568" s="32">
        <v>6000</v>
      </c>
      <c r="F568" s="44">
        <v>29.411764705882355</v>
      </c>
    </row>
    <row r="569" spans="1:6">
      <c r="A569" s="31" t="s">
        <v>37</v>
      </c>
      <c r="B569" s="15" t="s">
        <v>38</v>
      </c>
      <c r="C569" s="32">
        <v>13200</v>
      </c>
      <c r="D569" s="32">
        <v>3200</v>
      </c>
      <c r="E569" s="32">
        <v>1815.23</v>
      </c>
      <c r="F569" s="44">
        <v>56.725937500000001</v>
      </c>
    </row>
    <row r="570" spans="1:6" ht="47.25">
      <c r="A570" s="30" t="s">
        <v>59</v>
      </c>
      <c r="B570" s="14" t="s">
        <v>60</v>
      </c>
      <c r="C570" s="18">
        <v>3342500</v>
      </c>
      <c r="D570" s="18">
        <v>794500</v>
      </c>
      <c r="E570" s="18">
        <v>711427.16</v>
      </c>
      <c r="F570" s="45">
        <v>89.544010069225934</v>
      </c>
    </row>
    <row r="571" spans="1:6">
      <c r="A571" s="31" t="s">
        <v>3</v>
      </c>
      <c r="B571" s="15" t="s">
        <v>4</v>
      </c>
      <c r="C571" s="32">
        <v>3342500</v>
      </c>
      <c r="D571" s="32">
        <v>794500</v>
      </c>
      <c r="E571" s="32">
        <v>711427.16</v>
      </c>
      <c r="F571" s="44">
        <v>89.544010069225934</v>
      </c>
    </row>
    <row r="572" spans="1:6">
      <c r="A572" s="31" t="s">
        <v>5</v>
      </c>
      <c r="B572" s="15" t="s">
        <v>6</v>
      </c>
      <c r="C572" s="32">
        <v>3224300</v>
      </c>
      <c r="D572" s="32">
        <v>745000</v>
      </c>
      <c r="E572" s="32">
        <v>708511.93</v>
      </c>
      <c r="F572" s="44">
        <v>95.102272483221483</v>
      </c>
    </row>
    <row r="573" spans="1:6">
      <c r="A573" s="31" t="s">
        <v>7</v>
      </c>
      <c r="B573" s="15" t="s">
        <v>8</v>
      </c>
      <c r="C573" s="32">
        <v>2642900</v>
      </c>
      <c r="D573" s="32">
        <v>610700</v>
      </c>
      <c r="E573" s="32">
        <v>580378.30000000005</v>
      </c>
      <c r="F573" s="44">
        <v>95.03492713279843</v>
      </c>
    </row>
    <row r="574" spans="1:6">
      <c r="A574" s="31" t="s">
        <v>9</v>
      </c>
      <c r="B574" s="15" t="s">
        <v>10</v>
      </c>
      <c r="C574" s="32">
        <v>2642900</v>
      </c>
      <c r="D574" s="32">
        <v>610700</v>
      </c>
      <c r="E574" s="32">
        <v>580378.30000000005</v>
      </c>
      <c r="F574" s="44">
        <v>95.03492713279843</v>
      </c>
    </row>
    <row r="575" spans="1:6">
      <c r="A575" s="31" t="s">
        <v>11</v>
      </c>
      <c r="B575" s="15" t="s">
        <v>12</v>
      </c>
      <c r="C575" s="32">
        <v>581400</v>
      </c>
      <c r="D575" s="32">
        <v>134300</v>
      </c>
      <c r="E575" s="32">
        <v>128133.63</v>
      </c>
      <c r="F575" s="44">
        <v>95.40851079672376</v>
      </c>
    </row>
    <row r="576" spans="1:6">
      <c r="A576" s="31" t="s">
        <v>13</v>
      </c>
      <c r="B576" s="15" t="s">
        <v>14</v>
      </c>
      <c r="C576" s="32">
        <v>105000</v>
      </c>
      <c r="D576" s="32">
        <v>46300</v>
      </c>
      <c r="E576" s="32">
        <v>1100</v>
      </c>
      <c r="F576" s="44">
        <v>2.3758099352051838</v>
      </c>
    </row>
    <row r="577" spans="1:6">
      <c r="A577" s="31" t="s">
        <v>15</v>
      </c>
      <c r="B577" s="15" t="s">
        <v>16</v>
      </c>
      <c r="C577" s="32">
        <v>56000</v>
      </c>
      <c r="D577" s="32">
        <v>38500</v>
      </c>
      <c r="E577" s="32">
        <v>1000</v>
      </c>
      <c r="F577" s="44">
        <v>2.5974025974025974</v>
      </c>
    </row>
    <row r="578" spans="1:6">
      <c r="A578" s="31" t="s">
        <v>19</v>
      </c>
      <c r="B578" s="15" t="s">
        <v>20</v>
      </c>
      <c r="C578" s="32">
        <v>36500</v>
      </c>
      <c r="D578" s="32">
        <v>2800</v>
      </c>
      <c r="E578" s="32">
        <v>0</v>
      </c>
      <c r="F578" s="44">
        <v>0</v>
      </c>
    </row>
    <row r="579" spans="1:6">
      <c r="A579" s="31" t="s">
        <v>21</v>
      </c>
      <c r="B579" s="15" t="s">
        <v>22</v>
      </c>
      <c r="C579" s="32">
        <v>6000</v>
      </c>
      <c r="D579" s="32">
        <v>1500</v>
      </c>
      <c r="E579" s="32">
        <v>100</v>
      </c>
      <c r="F579" s="44">
        <v>6.666666666666667</v>
      </c>
    </row>
    <row r="580" spans="1:6" ht="31.5">
      <c r="A580" s="31" t="s">
        <v>29</v>
      </c>
      <c r="B580" s="15" t="s">
        <v>30</v>
      </c>
      <c r="C580" s="32">
        <v>6500</v>
      </c>
      <c r="D580" s="32">
        <v>3500</v>
      </c>
      <c r="E580" s="32">
        <v>0</v>
      </c>
      <c r="F580" s="44">
        <v>0</v>
      </c>
    </row>
    <row r="581" spans="1:6" ht="47.25">
      <c r="A581" s="31" t="s">
        <v>31</v>
      </c>
      <c r="B581" s="15" t="s">
        <v>32</v>
      </c>
      <c r="C581" s="32">
        <v>6500</v>
      </c>
      <c r="D581" s="32">
        <v>3500</v>
      </c>
      <c r="E581" s="32">
        <v>0</v>
      </c>
      <c r="F581" s="44">
        <v>0</v>
      </c>
    </row>
    <row r="582" spans="1:6">
      <c r="A582" s="31" t="s">
        <v>37</v>
      </c>
      <c r="B582" s="15" t="s">
        <v>38</v>
      </c>
      <c r="C582" s="32">
        <v>13200</v>
      </c>
      <c r="D582" s="32">
        <v>3200</v>
      </c>
      <c r="E582" s="32">
        <v>1815.23</v>
      </c>
      <c r="F582" s="44">
        <v>56.725937500000001</v>
      </c>
    </row>
    <row r="583" spans="1:6" ht="31.5">
      <c r="A583" s="30" t="s">
        <v>199</v>
      </c>
      <c r="B583" s="14" t="s">
        <v>49</v>
      </c>
      <c r="C583" s="18">
        <v>278000</v>
      </c>
      <c r="D583" s="18">
        <v>20600</v>
      </c>
      <c r="E583" s="18">
        <v>6068</v>
      </c>
      <c r="F583" s="45">
        <v>29.456310679611654</v>
      </c>
    </row>
    <row r="584" spans="1:6">
      <c r="A584" s="31" t="s">
        <v>3</v>
      </c>
      <c r="B584" s="15" t="s">
        <v>4</v>
      </c>
      <c r="C584" s="32">
        <v>278000</v>
      </c>
      <c r="D584" s="32">
        <v>20600</v>
      </c>
      <c r="E584" s="32">
        <v>6068</v>
      </c>
      <c r="F584" s="44">
        <v>29.456310679611654</v>
      </c>
    </row>
    <row r="585" spans="1:6">
      <c r="A585" s="31" t="s">
        <v>13</v>
      </c>
      <c r="B585" s="15" t="s">
        <v>14</v>
      </c>
      <c r="C585" s="32">
        <v>243600</v>
      </c>
      <c r="D585" s="32">
        <v>200</v>
      </c>
      <c r="E585" s="32">
        <v>68</v>
      </c>
      <c r="F585" s="44">
        <v>34</v>
      </c>
    </row>
    <row r="586" spans="1:6">
      <c r="A586" s="31" t="s">
        <v>15</v>
      </c>
      <c r="B586" s="15" t="s">
        <v>16</v>
      </c>
      <c r="C586" s="32">
        <v>235100</v>
      </c>
      <c r="D586" s="32">
        <v>0</v>
      </c>
      <c r="E586" s="32">
        <v>0</v>
      </c>
      <c r="F586" s="44">
        <v>0</v>
      </c>
    </row>
    <row r="587" spans="1:6">
      <c r="A587" s="31" t="s">
        <v>19</v>
      </c>
      <c r="B587" s="15" t="s">
        <v>20</v>
      </c>
      <c r="C587" s="32">
        <v>8500</v>
      </c>
      <c r="D587" s="32">
        <v>200</v>
      </c>
      <c r="E587" s="32">
        <v>68</v>
      </c>
      <c r="F587" s="44">
        <v>34</v>
      </c>
    </row>
    <row r="588" spans="1:6">
      <c r="A588" s="31" t="s">
        <v>168</v>
      </c>
      <c r="B588" s="15" t="s">
        <v>35</v>
      </c>
      <c r="C588" s="32">
        <v>34400</v>
      </c>
      <c r="D588" s="32">
        <v>20400</v>
      </c>
      <c r="E588" s="32">
        <v>6000</v>
      </c>
      <c r="F588" s="44">
        <v>29.411764705882355</v>
      </c>
    </row>
    <row r="589" spans="1:6">
      <c r="A589" s="31" t="s">
        <v>169</v>
      </c>
      <c r="B589" s="15" t="s">
        <v>36</v>
      </c>
      <c r="C589" s="32">
        <v>34400</v>
      </c>
      <c r="D589" s="32">
        <v>20400</v>
      </c>
      <c r="E589" s="32">
        <v>6000</v>
      </c>
      <c r="F589" s="44">
        <v>29.411764705882355</v>
      </c>
    </row>
    <row r="590" spans="1:6">
      <c r="A590" s="30" t="s">
        <v>234</v>
      </c>
      <c r="B590" s="14" t="s">
        <v>235</v>
      </c>
      <c r="C590" s="18">
        <v>100300</v>
      </c>
      <c r="D590" s="18">
        <v>92000</v>
      </c>
      <c r="E590" s="18">
        <v>89400</v>
      </c>
      <c r="F590" s="45">
        <v>97.173913043478265</v>
      </c>
    </row>
    <row r="591" spans="1:6">
      <c r="A591" s="31" t="s">
        <v>3</v>
      </c>
      <c r="B591" s="15" t="s">
        <v>4</v>
      </c>
      <c r="C591" s="32">
        <v>100300</v>
      </c>
      <c r="D591" s="32">
        <v>92000</v>
      </c>
      <c r="E591" s="32">
        <v>89400</v>
      </c>
      <c r="F591" s="44">
        <v>97.173913043478265</v>
      </c>
    </row>
    <row r="592" spans="1:6">
      <c r="A592" s="31" t="s">
        <v>13</v>
      </c>
      <c r="B592" s="15" t="s">
        <v>14</v>
      </c>
      <c r="C592" s="32">
        <v>100300</v>
      </c>
      <c r="D592" s="32">
        <v>92000</v>
      </c>
      <c r="E592" s="32">
        <v>89400</v>
      </c>
      <c r="F592" s="44">
        <v>97.173913043478265</v>
      </c>
    </row>
    <row r="593" spans="1:6">
      <c r="A593" s="31" t="s">
        <v>15</v>
      </c>
      <c r="B593" s="15" t="s">
        <v>16</v>
      </c>
      <c r="C593" s="32">
        <v>92000</v>
      </c>
      <c r="D593" s="32">
        <v>92000</v>
      </c>
      <c r="E593" s="32">
        <v>89400</v>
      </c>
      <c r="F593" s="44">
        <v>97.173913043478265</v>
      </c>
    </row>
    <row r="594" spans="1:6">
      <c r="A594" s="31" t="s">
        <v>19</v>
      </c>
      <c r="B594" s="15" t="s">
        <v>20</v>
      </c>
      <c r="C594" s="32">
        <v>8300</v>
      </c>
      <c r="D594" s="32">
        <v>0</v>
      </c>
      <c r="E594" s="32">
        <v>0</v>
      </c>
      <c r="F594" s="44">
        <v>0</v>
      </c>
    </row>
    <row r="595" spans="1:6" ht="31.5">
      <c r="A595" s="25" t="s">
        <v>88</v>
      </c>
      <c r="B595" s="3" t="s">
        <v>123</v>
      </c>
      <c r="C595" s="24">
        <v>57671500</v>
      </c>
      <c r="D595" s="24">
        <v>14470800</v>
      </c>
      <c r="E595" s="24">
        <v>12476897.750000002</v>
      </c>
      <c r="F595" s="7">
        <v>86.221202352323317</v>
      </c>
    </row>
    <row r="596" spans="1:6">
      <c r="A596" s="31" t="s">
        <v>3</v>
      </c>
      <c r="B596" s="15" t="s">
        <v>4</v>
      </c>
      <c r="C596" s="32">
        <v>57671500</v>
      </c>
      <c r="D596" s="32">
        <v>14470800</v>
      </c>
      <c r="E596" s="32">
        <v>12476897.750000002</v>
      </c>
      <c r="F596" s="44">
        <v>86.221202352323317</v>
      </c>
    </row>
    <row r="597" spans="1:6">
      <c r="A597" s="31" t="s">
        <v>5</v>
      </c>
      <c r="B597" s="15" t="s">
        <v>6</v>
      </c>
      <c r="C597" s="32">
        <v>49020200</v>
      </c>
      <c r="D597" s="32">
        <v>12233900</v>
      </c>
      <c r="E597" s="32">
        <v>11236510.040000003</v>
      </c>
      <c r="F597" s="44">
        <v>91.8473262001488</v>
      </c>
    </row>
    <row r="598" spans="1:6">
      <c r="A598" s="31" t="s">
        <v>7</v>
      </c>
      <c r="B598" s="15" t="s">
        <v>8</v>
      </c>
      <c r="C598" s="32">
        <v>40180100</v>
      </c>
      <c r="D598" s="32">
        <v>10027400</v>
      </c>
      <c r="E598" s="32">
        <v>9198119.7699999996</v>
      </c>
      <c r="F598" s="44">
        <v>91.729857889383084</v>
      </c>
    </row>
    <row r="599" spans="1:6">
      <c r="A599" s="31" t="s">
        <v>9</v>
      </c>
      <c r="B599" s="15" t="s">
        <v>10</v>
      </c>
      <c r="C599" s="32">
        <v>40180100</v>
      </c>
      <c r="D599" s="32">
        <v>10027400</v>
      </c>
      <c r="E599" s="32">
        <v>9198119.7699999996</v>
      </c>
      <c r="F599" s="44">
        <v>91.729857889383084</v>
      </c>
    </row>
    <row r="600" spans="1:6">
      <c r="A600" s="31" t="s">
        <v>11</v>
      </c>
      <c r="B600" s="15" t="s">
        <v>12</v>
      </c>
      <c r="C600" s="32">
        <v>8840100</v>
      </c>
      <c r="D600" s="32">
        <v>2206500</v>
      </c>
      <c r="E600" s="32">
        <v>2038390.27</v>
      </c>
      <c r="F600" s="44">
        <v>92.381158848855662</v>
      </c>
    </row>
    <row r="601" spans="1:6">
      <c r="A601" s="31" t="s">
        <v>13</v>
      </c>
      <c r="B601" s="15" t="s">
        <v>14</v>
      </c>
      <c r="C601" s="32">
        <v>7136170</v>
      </c>
      <c r="D601" s="32">
        <v>2225270</v>
      </c>
      <c r="E601" s="32">
        <v>1230658.3900000001</v>
      </c>
      <c r="F601" s="44">
        <v>55.303778417899849</v>
      </c>
    </row>
    <row r="602" spans="1:6">
      <c r="A602" s="31" t="s">
        <v>15</v>
      </c>
      <c r="B602" s="15" t="s">
        <v>16</v>
      </c>
      <c r="C602" s="32">
        <v>971670</v>
      </c>
      <c r="D602" s="32">
        <v>294670</v>
      </c>
      <c r="E602" s="32">
        <v>73359.8</v>
      </c>
      <c r="F602" s="44">
        <v>24.895578104320087</v>
      </c>
    </row>
    <row r="603" spans="1:6">
      <c r="A603" s="31" t="s">
        <v>19</v>
      </c>
      <c r="B603" s="15" t="s">
        <v>20</v>
      </c>
      <c r="C603" s="32">
        <v>2265400</v>
      </c>
      <c r="D603" s="32">
        <v>482000</v>
      </c>
      <c r="E603" s="32">
        <v>367074.25</v>
      </c>
      <c r="F603" s="44">
        <v>76.156483402489627</v>
      </c>
    </row>
    <row r="604" spans="1:6">
      <c r="A604" s="31" t="s">
        <v>21</v>
      </c>
      <c r="B604" s="15" t="s">
        <v>22</v>
      </c>
      <c r="C604" s="32">
        <v>140000</v>
      </c>
      <c r="D604" s="32">
        <v>108000</v>
      </c>
      <c r="E604" s="32">
        <v>21192.59</v>
      </c>
      <c r="F604" s="44">
        <v>19.622768518518519</v>
      </c>
    </row>
    <row r="605" spans="1:6">
      <c r="A605" s="31" t="s">
        <v>158</v>
      </c>
      <c r="B605" s="15" t="s">
        <v>23</v>
      </c>
      <c r="C605" s="32">
        <v>3759100</v>
      </c>
      <c r="D605" s="32">
        <v>1340600</v>
      </c>
      <c r="E605" s="32">
        <v>769031.74999999988</v>
      </c>
      <c r="F605" s="44">
        <v>57.364743398478282</v>
      </c>
    </row>
    <row r="606" spans="1:6">
      <c r="A606" s="31" t="s">
        <v>159</v>
      </c>
      <c r="B606" s="15" t="s">
        <v>24</v>
      </c>
      <c r="C606" s="32">
        <v>1136800</v>
      </c>
      <c r="D606" s="32">
        <v>377400</v>
      </c>
      <c r="E606" s="32">
        <v>265269.63999999996</v>
      </c>
      <c r="F606" s="44">
        <v>70.288722840487537</v>
      </c>
    </row>
    <row r="607" spans="1:6">
      <c r="A607" s="31" t="s">
        <v>160</v>
      </c>
      <c r="B607" s="15" t="s">
        <v>25</v>
      </c>
      <c r="C607" s="32">
        <v>100700</v>
      </c>
      <c r="D607" s="32">
        <v>26200</v>
      </c>
      <c r="E607" s="32">
        <v>11590.63</v>
      </c>
      <c r="F607" s="44">
        <v>44.239045801526714</v>
      </c>
    </row>
    <row r="608" spans="1:6">
      <c r="A608" s="31" t="s">
        <v>161</v>
      </c>
      <c r="B608" s="15" t="s">
        <v>26</v>
      </c>
      <c r="C608" s="32">
        <v>1516200</v>
      </c>
      <c r="D608" s="32">
        <v>377200</v>
      </c>
      <c r="E608" s="32">
        <v>164622.21000000002</v>
      </c>
      <c r="F608" s="44">
        <v>43.64321580063627</v>
      </c>
    </row>
    <row r="609" spans="1:6">
      <c r="A609" s="31" t="s">
        <v>162</v>
      </c>
      <c r="B609" s="15" t="s">
        <v>27</v>
      </c>
      <c r="C609" s="32">
        <v>722600</v>
      </c>
      <c r="D609" s="32">
        <v>373000</v>
      </c>
      <c r="E609" s="32">
        <v>226981.25</v>
      </c>
      <c r="F609" s="44">
        <v>60.852882037533504</v>
      </c>
    </row>
    <row r="610" spans="1:6" ht="31.5">
      <c r="A610" s="31" t="s">
        <v>163</v>
      </c>
      <c r="B610" s="15" t="s">
        <v>28</v>
      </c>
      <c r="C610" s="32">
        <v>282800</v>
      </c>
      <c r="D610" s="32">
        <v>186800</v>
      </c>
      <c r="E610" s="32">
        <v>100568.02</v>
      </c>
      <c r="F610" s="44">
        <v>53.837269807280521</v>
      </c>
    </row>
    <row r="611" spans="1:6">
      <c r="A611" s="31" t="s">
        <v>168</v>
      </c>
      <c r="B611" s="15" t="s">
        <v>35</v>
      </c>
      <c r="C611" s="32">
        <v>1500000</v>
      </c>
      <c r="D611" s="32">
        <v>0</v>
      </c>
      <c r="E611" s="32">
        <v>0</v>
      </c>
      <c r="F611" s="44">
        <v>0</v>
      </c>
    </row>
    <row r="612" spans="1:6">
      <c r="A612" s="31" t="s">
        <v>169</v>
      </c>
      <c r="B612" s="15" t="s">
        <v>36</v>
      </c>
      <c r="C612" s="32">
        <v>1500000</v>
      </c>
      <c r="D612" s="32">
        <v>0</v>
      </c>
      <c r="E612" s="32">
        <v>0</v>
      </c>
      <c r="F612" s="44">
        <v>0</v>
      </c>
    </row>
    <row r="613" spans="1:6">
      <c r="A613" s="31" t="s">
        <v>37</v>
      </c>
      <c r="B613" s="15" t="s">
        <v>38</v>
      </c>
      <c r="C613" s="32">
        <v>15130</v>
      </c>
      <c r="D613" s="32">
        <v>11630</v>
      </c>
      <c r="E613" s="32">
        <v>9729.32</v>
      </c>
      <c r="F613" s="44">
        <v>83.657093723129833</v>
      </c>
    </row>
    <row r="614" spans="1:6" ht="47.25">
      <c r="A614" s="30" t="s">
        <v>59</v>
      </c>
      <c r="B614" s="14" t="s">
        <v>60</v>
      </c>
      <c r="C614" s="18">
        <v>1352500</v>
      </c>
      <c r="D614" s="18">
        <v>430100</v>
      </c>
      <c r="E614" s="18">
        <v>348011.32</v>
      </c>
      <c r="F614" s="45">
        <v>80.914047895838181</v>
      </c>
    </row>
    <row r="615" spans="1:6">
      <c r="A615" s="31" t="s">
        <v>3</v>
      </c>
      <c r="B615" s="15" t="s">
        <v>4</v>
      </c>
      <c r="C615" s="32">
        <v>1352500</v>
      </c>
      <c r="D615" s="32">
        <v>430100</v>
      </c>
      <c r="E615" s="32">
        <v>348011.32</v>
      </c>
      <c r="F615" s="44">
        <v>80.914047895838181</v>
      </c>
    </row>
    <row r="616" spans="1:6">
      <c r="A616" s="31" t="s">
        <v>5</v>
      </c>
      <c r="B616" s="15" t="s">
        <v>6</v>
      </c>
      <c r="C616" s="32">
        <v>1324600</v>
      </c>
      <c r="D616" s="32">
        <v>421200</v>
      </c>
      <c r="E616" s="32">
        <v>346895.32</v>
      </c>
      <c r="F616" s="44">
        <v>82.358812915479589</v>
      </c>
    </row>
    <row r="617" spans="1:6">
      <c r="A617" s="31" t="s">
        <v>7</v>
      </c>
      <c r="B617" s="15" t="s">
        <v>8</v>
      </c>
      <c r="C617" s="32">
        <v>1085700</v>
      </c>
      <c r="D617" s="32">
        <v>345700</v>
      </c>
      <c r="E617" s="32">
        <v>284340.43</v>
      </c>
      <c r="F617" s="44">
        <v>82.250630604570432</v>
      </c>
    </row>
    <row r="618" spans="1:6">
      <c r="A618" s="31" t="s">
        <v>9</v>
      </c>
      <c r="B618" s="15" t="s">
        <v>10</v>
      </c>
      <c r="C618" s="32">
        <v>1085700</v>
      </c>
      <c r="D618" s="32">
        <v>345700</v>
      </c>
      <c r="E618" s="32">
        <v>284340.43</v>
      </c>
      <c r="F618" s="44">
        <v>82.250630604570432</v>
      </c>
    </row>
    <row r="619" spans="1:6">
      <c r="A619" s="31" t="s">
        <v>11</v>
      </c>
      <c r="B619" s="15" t="s">
        <v>12</v>
      </c>
      <c r="C619" s="32">
        <v>238900</v>
      </c>
      <c r="D619" s="32">
        <v>75500</v>
      </c>
      <c r="E619" s="32">
        <v>62554.89</v>
      </c>
      <c r="F619" s="44">
        <v>82.854158940397355</v>
      </c>
    </row>
    <row r="620" spans="1:6">
      <c r="A620" s="31" t="s">
        <v>13</v>
      </c>
      <c r="B620" s="15" t="s">
        <v>14</v>
      </c>
      <c r="C620" s="32">
        <v>22500</v>
      </c>
      <c r="D620" s="32">
        <v>7000</v>
      </c>
      <c r="E620" s="32">
        <v>1116</v>
      </c>
      <c r="F620" s="44">
        <v>15.942857142857141</v>
      </c>
    </row>
    <row r="621" spans="1:6">
      <c r="A621" s="31" t="s">
        <v>15</v>
      </c>
      <c r="B621" s="15" t="s">
        <v>16</v>
      </c>
      <c r="C621" s="32">
        <v>12000</v>
      </c>
      <c r="D621" s="32">
        <v>4000</v>
      </c>
      <c r="E621" s="32">
        <v>0</v>
      </c>
      <c r="F621" s="44">
        <v>0</v>
      </c>
    </row>
    <row r="622" spans="1:6">
      <c r="A622" s="31" t="s">
        <v>19</v>
      </c>
      <c r="B622" s="15" t="s">
        <v>20</v>
      </c>
      <c r="C622" s="32">
        <v>10500</v>
      </c>
      <c r="D622" s="32">
        <v>3000</v>
      </c>
      <c r="E622" s="32">
        <v>1116</v>
      </c>
      <c r="F622" s="44">
        <v>37.200000000000003</v>
      </c>
    </row>
    <row r="623" spans="1:6">
      <c r="A623" s="31" t="s">
        <v>37</v>
      </c>
      <c r="B623" s="15" t="s">
        <v>38</v>
      </c>
      <c r="C623" s="32">
        <v>5400</v>
      </c>
      <c r="D623" s="32">
        <v>1900</v>
      </c>
      <c r="E623" s="32">
        <v>0</v>
      </c>
      <c r="F623" s="44">
        <v>0</v>
      </c>
    </row>
    <row r="624" spans="1:6" ht="31.5">
      <c r="A624" s="30" t="s">
        <v>89</v>
      </c>
      <c r="B624" s="14" t="s">
        <v>90</v>
      </c>
      <c r="C624" s="18">
        <v>25845900</v>
      </c>
      <c r="D624" s="18">
        <v>6500100</v>
      </c>
      <c r="E624" s="18">
        <v>5687311.1200000001</v>
      </c>
      <c r="F624" s="45">
        <v>87.495748065414375</v>
      </c>
    </row>
    <row r="625" spans="1:6">
      <c r="A625" s="31" t="s">
        <v>3</v>
      </c>
      <c r="B625" s="15" t="s">
        <v>4</v>
      </c>
      <c r="C625" s="32">
        <v>25845900</v>
      </c>
      <c r="D625" s="32">
        <v>6500100</v>
      </c>
      <c r="E625" s="32">
        <v>5687311.1200000001</v>
      </c>
      <c r="F625" s="44">
        <v>87.495748065414375</v>
      </c>
    </row>
    <row r="626" spans="1:6">
      <c r="A626" s="31" t="s">
        <v>5</v>
      </c>
      <c r="B626" s="15" t="s">
        <v>6</v>
      </c>
      <c r="C626" s="32">
        <v>24375900</v>
      </c>
      <c r="D626" s="32">
        <v>6116800</v>
      </c>
      <c r="E626" s="32">
        <v>5525268.5600000005</v>
      </c>
      <c r="F626" s="44">
        <v>90.329397070363598</v>
      </c>
    </row>
    <row r="627" spans="1:6">
      <c r="A627" s="31" t="s">
        <v>7</v>
      </c>
      <c r="B627" s="15" t="s">
        <v>8</v>
      </c>
      <c r="C627" s="32">
        <v>19980300</v>
      </c>
      <c r="D627" s="32">
        <v>5013700</v>
      </c>
      <c r="E627" s="32">
        <v>4517826.3600000003</v>
      </c>
      <c r="F627" s="44">
        <v>90.109626822506343</v>
      </c>
    </row>
    <row r="628" spans="1:6">
      <c r="A628" s="31" t="s">
        <v>9</v>
      </c>
      <c r="B628" s="15" t="s">
        <v>10</v>
      </c>
      <c r="C628" s="32">
        <v>19980300</v>
      </c>
      <c r="D628" s="32">
        <v>5013700</v>
      </c>
      <c r="E628" s="32">
        <v>4517826.3600000003</v>
      </c>
      <c r="F628" s="44">
        <v>90.109626822506343</v>
      </c>
    </row>
    <row r="629" spans="1:6">
      <c r="A629" s="31" t="s">
        <v>11</v>
      </c>
      <c r="B629" s="15" t="s">
        <v>12</v>
      </c>
      <c r="C629" s="32">
        <v>4395600</v>
      </c>
      <c r="D629" s="32">
        <v>1103100</v>
      </c>
      <c r="E629" s="32">
        <v>1007442.2</v>
      </c>
      <c r="F629" s="44">
        <v>91.328274861753229</v>
      </c>
    </row>
    <row r="630" spans="1:6">
      <c r="A630" s="31" t="s">
        <v>13</v>
      </c>
      <c r="B630" s="15" t="s">
        <v>14</v>
      </c>
      <c r="C630" s="32">
        <v>882400</v>
      </c>
      <c r="D630" s="32">
        <v>383300</v>
      </c>
      <c r="E630" s="32">
        <v>162042.56000000003</v>
      </c>
      <c r="F630" s="44">
        <v>42.275648317244986</v>
      </c>
    </row>
    <row r="631" spans="1:6">
      <c r="A631" s="31" t="s">
        <v>19</v>
      </c>
      <c r="B631" s="15" t="s">
        <v>20</v>
      </c>
      <c r="C631" s="32">
        <v>72000</v>
      </c>
      <c r="D631" s="32">
        <v>10000</v>
      </c>
      <c r="E631" s="32">
        <v>3657.77</v>
      </c>
      <c r="F631" s="44">
        <v>36.5777</v>
      </c>
    </row>
    <row r="632" spans="1:6">
      <c r="A632" s="31" t="s">
        <v>21</v>
      </c>
      <c r="B632" s="15" t="s">
        <v>22</v>
      </c>
      <c r="C632" s="32">
        <v>60000</v>
      </c>
      <c r="D632" s="32">
        <v>60000</v>
      </c>
      <c r="E632" s="32">
        <v>8602</v>
      </c>
      <c r="F632" s="44">
        <v>14.336666666666668</v>
      </c>
    </row>
    <row r="633" spans="1:6">
      <c r="A633" s="31" t="s">
        <v>158</v>
      </c>
      <c r="B633" s="15" t="s">
        <v>23</v>
      </c>
      <c r="C633" s="32">
        <v>750400</v>
      </c>
      <c r="D633" s="32">
        <v>313300</v>
      </c>
      <c r="E633" s="32">
        <v>149782.79</v>
      </c>
      <c r="F633" s="44">
        <v>47.808104053622728</v>
      </c>
    </row>
    <row r="634" spans="1:6">
      <c r="A634" s="31" t="s">
        <v>160</v>
      </c>
      <c r="B634" s="15" t="s">
        <v>25</v>
      </c>
      <c r="C634" s="32">
        <v>24500</v>
      </c>
      <c r="D634" s="32">
        <v>6000</v>
      </c>
      <c r="E634" s="32">
        <v>2404.29</v>
      </c>
      <c r="F634" s="44">
        <v>40.0715</v>
      </c>
    </row>
    <row r="635" spans="1:6">
      <c r="A635" s="31" t="s">
        <v>161</v>
      </c>
      <c r="B635" s="15" t="s">
        <v>26</v>
      </c>
      <c r="C635" s="32">
        <v>399000</v>
      </c>
      <c r="D635" s="32">
        <v>99800</v>
      </c>
      <c r="E635" s="32">
        <v>42170.93</v>
      </c>
      <c r="F635" s="44">
        <v>42.255440881763526</v>
      </c>
    </row>
    <row r="636" spans="1:6">
      <c r="A636" s="31" t="s">
        <v>162</v>
      </c>
      <c r="B636" s="15" t="s">
        <v>27</v>
      </c>
      <c r="C636" s="32">
        <v>292900</v>
      </c>
      <c r="D636" s="32">
        <v>178000</v>
      </c>
      <c r="E636" s="32">
        <v>100346.9</v>
      </c>
      <c r="F636" s="44">
        <v>56.374662921348303</v>
      </c>
    </row>
    <row r="637" spans="1:6" ht="31.5">
      <c r="A637" s="31" t="s">
        <v>163</v>
      </c>
      <c r="B637" s="15" t="s">
        <v>28</v>
      </c>
      <c r="C637" s="32">
        <v>34000</v>
      </c>
      <c r="D637" s="32">
        <v>29500</v>
      </c>
      <c r="E637" s="32">
        <v>4860.67</v>
      </c>
      <c r="F637" s="44">
        <v>16.47684745762712</v>
      </c>
    </row>
    <row r="638" spans="1:6">
      <c r="A638" s="31" t="s">
        <v>168</v>
      </c>
      <c r="B638" s="15" t="s">
        <v>35</v>
      </c>
      <c r="C638" s="32">
        <v>587600</v>
      </c>
      <c r="D638" s="32">
        <v>0</v>
      </c>
      <c r="E638" s="32">
        <v>0</v>
      </c>
      <c r="F638" s="44">
        <v>0</v>
      </c>
    </row>
    <row r="639" spans="1:6">
      <c r="A639" s="31" t="s">
        <v>169</v>
      </c>
      <c r="B639" s="15" t="s">
        <v>36</v>
      </c>
      <c r="C639" s="32">
        <v>587600</v>
      </c>
      <c r="D639" s="32">
        <v>0</v>
      </c>
      <c r="E639" s="32">
        <v>0</v>
      </c>
      <c r="F639" s="44">
        <v>0</v>
      </c>
    </row>
    <row r="640" spans="1:6" ht="78.75">
      <c r="A640" s="30" t="s">
        <v>186</v>
      </c>
      <c r="B640" s="14" t="s">
        <v>74</v>
      </c>
      <c r="C640" s="18">
        <v>150000</v>
      </c>
      <c r="D640" s="18">
        <v>0</v>
      </c>
      <c r="E640" s="18">
        <v>0</v>
      </c>
      <c r="F640" s="45">
        <v>0</v>
      </c>
    </row>
    <row r="641" spans="1:6">
      <c r="A641" s="31" t="s">
        <v>3</v>
      </c>
      <c r="B641" s="15" t="s">
        <v>4</v>
      </c>
      <c r="C641" s="32">
        <v>150000</v>
      </c>
      <c r="D641" s="32">
        <v>0</v>
      </c>
      <c r="E641" s="32">
        <v>0</v>
      </c>
      <c r="F641" s="44">
        <v>0</v>
      </c>
    </row>
    <row r="642" spans="1:6">
      <c r="A642" s="31" t="s">
        <v>5</v>
      </c>
      <c r="B642" s="15" t="s">
        <v>6</v>
      </c>
      <c r="C642" s="32">
        <v>130000</v>
      </c>
      <c r="D642" s="32">
        <v>0</v>
      </c>
      <c r="E642" s="32">
        <v>0</v>
      </c>
      <c r="F642" s="44">
        <v>0</v>
      </c>
    </row>
    <row r="643" spans="1:6">
      <c r="A643" s="31" t="s">
        <v>7</v>
      </c>
      <c r="B643" s="15" t="s">
        <v>8</v>
      </c>
      <c r="C643" s="32">
        <v>106000</v>
      </c>
      <c r="D643" s="32">
        <v>0</v>
      </c>
      <c r="E643" s="32">
        <v>0</v>
      </c>
      <c r="F643" s="44">
        <v>0</v>
      </c>
    </row>
    <row r="644" spans="1:6">
      <c r="A644" s="31" t="s">
        <v>9</v>
      </c>
      <c r="B644" s="15" t="s">
        <v>10</v>
      </c>
      <c r="C644" s="32">
        <v>106000</v>
      </c>
      <c r="D644" s="32">
        <v>0</v>
      </c>
      <c r="E644" s="32">
        <v>0</v>
      </c>
      <c r="F644" s="44">
        <v>0</v>
      </c>
    </row>
    <row r="645" spans="1:6">
      <c r="A645" s="31" t="s">
        <v>11</v>
      </c>
      <c r="B645" s="15" t="s">
        <v>12</v>
      </c>
      <c r="C645" s="32">
        <v>24000</v>
      </c>
      <c r="D645" s="32">
        <v>0</v>
      </c>
      <c r="E645" s="32">
        <v>0</v>
      </c>
      <c r="F645" s="44">
        <v>0</v>
      </c>
    </row>
    <row r="646" spans="1:6">
      <c r="A646" s="31" t="s">
        <v>13</v>
      </c>
      <c r="B646" s="15" t="s">
        <v>14</v>
      </c>
      <c r="C646" s="32">
        <v>20000</v>
      </c>
      <c r="D646" s="32">
        <v>0</v>
      </c>
      <c r="E646" s="32">
        <v>0</v>
      </c>
      <c r="F646" s="44">
        <v>0</v>
      </c>
    </row>
    <row r="647" spans="1:6">
      <c r="A647" s="31" t="s">
        <v>15</v>
      </c>
      <c r="B647" s="15" t="s">
        <v>16</v>
      </c>
      <c r="C647" s="32">
        <v>20000</v>
      </c>
      <c r="D647" s="32">
        <v>0</v>
      </c>
      <c r="E647" s="32">
        <v>0</v>
      </c>
      <c r="F647" s="44">
        <v>0</v>
      </c>
    </row>
    <row r="648" spans="1:6">
      <c r="A648" s="30" t="s">
        <v>91</v>
      </c>
      <c r="B648" s="14" t="s">
        <v>92</v>
      </c>
      <c r="C648" s="18">
        <v>9465700</v>
      </c>
      <c r="D648" s="18">
        <v>2200000</v>
      </c>
      <c r="E648" s="18">
        <v>1953389.4000000001</v>
      </c>
      <c r="F648" s="45">
        <v>88.790427272727285</v>
      </c>
    </row>
    <row r="649" spans="1:6">
      <c r="A649" s="31" t="s">
        <v>3</v>
      </c>
      <c r="B649" s="15" t="s">
        <v>4</v>
      </c>
      <c r="C649" s="32">
        <v>9465700</v>
      </c>
      <c r="D649" s="32">
        <v>2200000</v>
      </c>
      <c r="E649" s="32">
        <v>1953389.4000000001</v>
      </c>
      <c r="F649" s="44">
        <v>88.790427272727285</v>
      </c>
    </row>
    <row r="650" spans="1:6">
      <c r="A650" s="31" t="s">
        <v>5</v>
      </c>
      <c r="B650" s="15" t="s">
        <v>6</v>
      </c>
      <c r="C650" s="32">
        <v>7391900</v>
      </c>
      <c r="D650" s="32">
        <v>1761000</v>
      </c>
      <c r="E650" s="32">
        <v>1661371.31</v>
      </c>
      <c r="F650" s="44">
        <v>94.342493469619541</v>
      </c>
    </row>
    <row r="651" spans="1:6">
      <c r="A651" s="31" t="s">
        <v>7</v>
      </c>
      <c r="B651" s="15" t="s">
        <v>8</v>
      </c>
      <c r="C651" s="32">
        <v>6059000</v>
      </c>
      <c r="D651" s="32">
        <v>1443400</v>
      </c>
      <c r="E651" s="32">
        <v>1362224.77</v>
      </c>
      <c r="F651" s="44">
        <v>94.376109879451292</v>
      </c>
    </row>
    <row r="652" spans="1:6">
      <c r="A652" s="31" t="s">
        <v>9</v>
      </c>
      <c r="B652" s="15" t="s">
        <v>10</v>
      </c>
      <c r="C652" s="32">
        <v>6059000</v>
      </c>
      <c r="D652" s="32">
        <v>1443400</v>
      </c>
      <c r="E652" s="32">
        <v>1362224.77</v>
      </c>
      <c r="F652" s="44">
        <v>94.376109879451292</v>
      </c>
    </row>
    <row r="653" spans="1:6">
      <c r="A653" s="31" t="s">
        <v>11</v>
      </c>
      <c r="B653" s="15" t="s">
        <v>12</v>
      </c>
      <c r="C653" s="32">
        <v>1332900</v>
      </c>
      <c r="D653" s="32">
        <v>317600</v>
      </c>
      <c r="E653" s="32">
        <v>299146.53999999998</v>
      </c>
      <c r="F653" s="44">
        <v>94.189716624685133</v>
      </c>
    </row>
    <row r="654" spans="1:6">
      <c r="A654" s="31" t="s">
        <v>13</v>
      </c>
      <c r="B654" s="15" t="s">
        <v>14</v>
      </c>
      <c r="C654" s="32">
        <v>1813800</v>
      </c>
      <c r="D654" s="32">
        <v>439000</v>
      </c>
      <c r="E654" s="32">
        <v>292018.08999999997</v>
      </c>
      <c r="F654" s="44">
        <v>66.518927107061501</v>
      </c>
    </row>
    <row r="655" spans="1:6">
      <c r="A655" s="31" t="s">
        <v>15</v>
      </c>
      <c r="B655" s="15" t="s">
        <v>16</v>
      </c>
      <c r="C655" s="32">
        <v>95000</v>
      </c>
      <c r="D655" s="32">
        <v>35000</v>
      </c>
      <c r="E655" s="32">
        <v>0</v>
      </c>
      <c r="F655" s="44">
        <v>0</v>
      </c>
    </row>
    <row r="656" spans="1:6">
      <c r="A656" s="31" t="s">
        <v>19</v>
      </c>
      <c r="B656" s="15" t="s">
        <v>20</v>
      </c>
      <c r="C656" s="32">
        <v>495000</v>
      </c>
      <c r="D656" s="32">
        <v>60000</v>
      </c>
      <c r="E656" s="32">
        <v>49214.1</v>
      </c>
      <c r="F656" s="44">
        <v>82.023499999999999</v>
      </c>
    </row>
    <row r="657" spans="1:6">
      <c r="A657" s="31" t="s">
        <v>21</v>
      </c>
      <c r="B657" s="15" t="s">
        <v>22</v>
      </c>
      <c r="C657" s="32">
        <v>10000</v>
      </c>
      <c r="D657" s="32">
        <v>3000</v>
      </c>
      <c r="E657" s="32">
        <v>0</v>
      </c>
      <c r="F657" s="44">
        <v>0</v>
      </c>
    </row>
    <row r="658" spans="1:6">
      <c r="A658" s="31" t="s">
        <v>158</v>
      </c>
      <c r="B658" s="15" t="s">
        <v>23</v>
      </c>
      <c r="C658" s="32">
        <v>1213800</v>
      </c>
      <c r="D658" s="32">
        <v>341000</v>
      </c>
      <c r="E658" s="32">
        <v>242803.99000000002</v>
      </c>
      <c r="F658" s="44">
        <v>71.203516129032266</v>
      </c>
    </row>
    <row r="659" spans="1:6">
      <c r="A659" s="31" t="s">
        <v>159</v>
      </c>
      <c r="B659" s="15" t="s">
        <v>24</v>
      </c>
      <c r="C659" s="32">
        <v>741700</v>
      </c>
      <c r="D659" s="32">
        <v>233000</v>
      </c>
      <c r="E659" s="32">
        <v>181958.53</v>
      </c>
      <c r="F659" s="44">
        <v>78.09378969957082</v>
      </c>
    </row>
    <row r="660" spans="1:6">
      <c r="A660" s="31" t="s">
        <v>160</v>
      </c>
      <c r="B660" s="15" t="s">
        <v>25</v>
      </c>
      <c r="C660" s="32">
        <v>20200</v>
      </c>
      <c r="D660" s="32">
        <v>6000</v>
      </c>
      <c r="E660" s="32">
        <v>4318.82</v>
      </c>
      <c r="F660" s="44">
        <v>71.98033333333332</v>
      </c>
    </row>
    <row r="661" spans="1:6">
      <c r="A661" s="31" t="s">
        <v>161</v>
      </c>
      <c r="B661" s="15" t="s">
        <v>26</v>
      </c>
      <c r="C661" s="32">
        <v>410400</v>
      </c>
      <c r="D661" s="32">
        <v>100600</v>
      </c>
      <c r="E661" s="32">
        <v>55458.16</v>
      </c>
      <c r="F661" s="44">
        <v>55.127395626242546</v>
      </c>
    </row>
    <row r="662" spans="1:6">
      <c r="A662" s="31" t="s">
        <v>162</v>
      </c>
      <c r="B662" s="15" t="s">
        <v>27</v>
      </c>
      <c r="C662" s="32">
        <v>36800</v>
      </c>
      <c r="D662" s="32">
        <v>0</v>
      </c>
      <c r="E662" s="32">
        <v>0</v>
      </c>
      <c r="F662" s="44">
        <v>0</v>
      </c>
    </row>
    <row r="663" spans="1:6" ht="31.5">
      <c r="A663" s="31" t="s">
        <v>163</v>
      </c>
      <c r="B663" s="15" t="s">
        <v>28</v>
      </c>
      <c r="C663" s="32">
        <v>4700</v>
      </c>
      <c r="D663" s="32">
        <v>1400</v>
      </c>
      <c r="E663" s="32">
        <v>1068.48</v>
      </c>
      <c r="F663" s="44">
        <v>76.319999999999993</v>
      </c>
    </row>
    <row r="664" spans="1:6">
      <c r="A664" s="31" t="s">
        <v>168</v>
      </c>
      <c r="B664" s="15" t="s">
        <v>35</v>
      </c>
      <c r="C664" s="32">
        <v>260000</v>
      </c>
      <c r="D664" s="32">
        <v>0</v>
      </c>
      <c r="E664" s="32">
        <v>0</v>
      </c>
      <c r="F664" s="44">
        <v>0</v>
      </c>
    </row>
    <row r="665" spans="1:6">
      <c r="A665" s="31" t="s">
        <v>169</v>
      </c>
      <c r="B665" s="15" t="s">
        <v>36</v>
      </c>
      <c r="C665" s="32">
        <v>260000</v>
      </c>
      <c r="D665" s="32">
        <v>0</v>
      </c>
      <c r="E665" s="32">
        <v>0</v>
      </c>
      <c r="F665" s="44">
        <v>0</v>
      </c>
    </row>
    <row r="666" spans="1:6">
      <c r="A666" s="30" t="s">
        <v>93</v>
      </c>
      <c r="B666" s="14" t="s">
        <v>94</v>
      </c>
      <c r="C666" s="18">
        <v>3732400</v>
      </c>
      <c r="D666" s="18">
        <v>1093000</v>
      </c>
      <c r="E666" s="18">
        <v>958120.12</v>
      </c>
      <c r="F666" s="45">
        <v>87.659663311985355</v>
      </c>
    </row>
    <row r="667" spans="1:6">
      <c r="A667" s="31" t="s">
        <v>3</v>
      </c>
      <c r="B667" s="15" t="s">
        <v>4</v>
      </c>
      <c r="C667" s="32">
        <v>3732400</v>
      </c>
      <c r="D667" s="32">
        <v>1093000</v>
      </c>
      <c r="E667" s="32">
        <v>958120.12</v>
      </c>
      <c r="F667" s="44">
        <v>87.659663311985355</v>
      </c>
    </row>
    <row r="668" spans="1:6">
      <c r="A668" s="31" t="s">
        <v>5</v>
      </c>
      <c r="B668" s="15" t="s">
        <v>6</v>
      </c>
      <c r="C668" s="32">
        <v>2647600</v>
      </c>
      <c r="D668" s="32">
        <v>655200</v>
      </c>
      <c r="E668" s="32">
        <v>634269.94999999995</v>
      </c>
      <c r="F668" s="44">
        <v>96.805547924297912</v>
      </c>
    </row>
    <row r="669" spans="1:6">
      <c r="A669" s="31" t="s">
        <v>7</v>
      </c>
      <c r="B669" s="15" t="s">
        <v>8</v>
      </c>
      <c r="C669" s="32">
        <v>2170200</v>
      </c>
      <c r="D669" s="32">
        <v>537200</v>
      </c>
      <c r="E669" s="32">
        <v>523019.33</v>
      </c>
      <c r="F669" s="44">
        <v>97.360262472077437</v>
      </c>
    </row>
    <row r="670" spans="1:6">
      <c r="A670" s="31" t="s">
        <v>9</v>
      </c>
      <c r="B670" s="15" t="s">
        <v>10</v>
      </c>
      <c r="C670" s="32">
        <v>2170200</v>
      </c>
      <c r="D670" s="32">
        <v>537200</v>
      </c>
      <c r="E670" s="32">
        <v>523019.33</v>
      </c>
      <c r="F670" s="44">
        <v>97.360262472077437</v>
      </c>
    </row>
    <row r="671" spans="1:6">
      <c r="A671" s="31" t="s">
        <v>11</v>
      </c>
      <c r="B671" s="15" t="s">
        <v>12</v>
      </c>
      <c r="C671" s="32">
        <v>477400</v>
      </c>
      <c r="D671" s="32">
        <v>118000</v>
      </c>
      <c r="E671" s="32">
        <v>111250.62</v>
      </c>
      <c r="F671" s="44">
        <v>94.280186440677966</v>
      </c>
    </row>
    <row r="672" spans="1:6">
      <c r="A672" s="31" t="s">
        <v>13</v>
      </c>
      <c r="B672" s="15" t="s">
        <v>14</v>
      </c>
      <c r="C672" s="32">
        <v>948300</v>
      </c>
      <c r="D672" s="32">
        <v>437800</v>
      </c>
      <c r="E672" s="32">
        <v>323850.17000000004</v>
      </c>
      <c r="F672" s="44">
        <v>73.972172224760172</v>
      </c>
    </row>
    <row r="673" spans="1:6">
      <c r="A673" s="31" t="s">
        <v>15</v>
      </c>
      <c r="B673" s="15" t="s">
        <v>16</v>
      </c>
      <c r="C673" s="32">
        <v>49000</v>
      </c>
      <c r="D673" s="32">
        <v>36000</v>
      </c>
      <c r="E673" s="32">
        <v>0</v>
      </c>
      <c r="F673" s="44">
        <v>0</v>
      </c>
    </row>
    <row r="674" spans="1:6">
      <c r="A674" s="31" t="s">
        <v>19</v>
      </c>
      <c r="B674" s="15" t="s">
        <v>20</v>
      </c>
      <c r="C674" s="32">
        <v>380000</v>
      </c>
      <c r="D674" s="32">
        <v>232000</v>
      </c>
      <c r="E674" s="32">
        <v>227573.2</v>
      </c>
      <c r="F674" s="44">
        <v>98.091896551724147</v>
      </c>
    </row>
    <row r="675" spans="1:6">
      <c r="A675" s="31" t="s">
        <v>21</v>
      </c>
      <c r="B675" s="15" t="s">
        <v>22</v>
      </c>
      <c r="C675" s="32">
        <v>10000</v>
      </c>
      <c r="D675" s="32">
        <v>5000</v>
      </c>
      <c r="E675" s="32">
        <v>1600</v>
      </c>
      <c r="F675" s="44">
        <v>32</v>
      </c>
    </row>
    <row r="676" spans="1:6">
      <c r="A676" s="31" t="s">
        <v>158</v>
      </c>
      <c r="B676" s="15" t="s">
        <v>23</v>
      </c>
      <c r="C676" s="32">
        <v>509300</v>
      </c>
      <c r="D676" s="32">
        <v>164800</v>
      </c>
      <c r="E676" s="32">
        <v>94676.97</v>
      </c>
      <c r="F676" s="44">
        <v>57.449617718446596</v>
      </c>
    </row>
    <row r="677" spans="1:6">
      <c r="A677" s="31" t="s">
        <v>159</v>
      </c>
      <c r="B677" s="15" t="s">
        <v>24</v>
      </c>
      <c r="C677" s="32">
        <v>370700</v>
      </c>
      <c r="D677" s="32">
        <v>130000</v>
      </c>
      <c r="E677" s="32">
        <v>75885.39</v>
      </c>
      <c r="F677" s="44">
        <v>58.373376923076925</v>
      </c>
    </row>
    <row r="678" spans="1:6">
      <c r="A678" s="31" t="s">
        <v>160</v>
      </c>
      <c r="B678" s="15" t="s">
        <v>25</v>
      </c>
      <c r="C678" s="32">
        <v>10100</v>
      </c>
      <c r="D678" s="32">
        <v>2600</v>
      </c>
      <c r="E678" s="32">
        <v>2055.9299999999998</v>
      </c>
      <c r="F678" s="44">
        <v>79.074230769230752</v>
      </c>
    </row>
    <row r="679" spans="1:6">
      <c r="A679" s="31" t="s">
        <v>161</v>
      </c>
      <c r="B679" s="15" t="s">
        <v>26</v>
      </c>
      <c r="C679" s="32">
        <v>125400</v>
      </c>
      <c r="D679" s="32">
        <v>31300</v>
      </c>
      <c r="E679" s="32">
        <v>16048.77</v>
      </c>
      <c r="F679" s="44">
        <v>51.274025559105432</v>
      </c>
    </row>
    <row r="680" spans="1:6" ht="31.5">
      <c r="A680" s="31" t="s">
        <v>163</v>
      </c>
      <c r="B680" s="15" t="s">
        <v>28</v>
      </c>
      <c r="C680" s="32">
        <v>3100</v>
      </c>
      <c r="D680" s="32">
        <v>900</v>
      </c>
      <c r="E680" s="32">
        <v>686.88</v>
      </c>
      <c r="F680" s="44">
        <v>76.319999999999993</v>
      </c>
    </row>
    <row r="681" spans="1:6">
      <c r="A681" s="31" t="s">
        <v>168</v>
      </c>
      <c r="B681" s="15" t="s">
        <v>35</v>
      </c>
      <c r="C681" s="32">
        <v>136500</v>
      </c>
      <c r="D681" s="32">
        <v>0</v>
      </c>
      <c r="E681" s="32">
        <v>0</v>
      </c>
      <c r="F681" s="44">
        <v>0</v>
      </c>
    </row>
    <row r="682" spans="1:6">
      <c r="A682" s="31" t="s">
        <v>169</v>
      </c>
      <c r="B682" s="15" t="s">
        <v>36</v>
      </c>
      <c r="C682" s="32">
        <v>136500</v>
      </c>
      <c r="D682" s="32">
        <v>0</v>
      </c>
      <c r="E682" s="32">
        <v>0</v>
      </c>
      <c r="F682" s="44">
        <v>0</v>
      </c>
    </row>
    <row r="683" spans="1:6" ht="47.25">
      <c r="A683" s="30" t="s">
        <v>95</v>
      </c>
      <c r="B683" s="14" t="s">
        <v>96</v>
      </c>
      <c r="C683" s="18">
        <v>13682200</v>
      </c>
      <c r="D683" s="18">
        <v>3360300</v>
      </c>
      <c r="E683" s="18">
        <v>2837597.08</v>
      </c>
      <c r="F683" s="45">
        <v>84.444754337410359</v>
      </c>
    </row>
    <row r="684" spans="1:6">
      <c r="A684" s="31" t="s">
        <v>3</v>
      </c>
      <c r="B684" s="15" t="s">
        <v>4</v>
      </c>
      <c r="C684" s="32">
        <v>13682200</v>
      </c>
      <c r="D684" s="32">
        <v>3360300</v>
      </c>
      <c r="E684" s="32">
        <v>2837597.08</v>
      </c>
      <c r="F684" s="44">
        <v>84.444754337410359</v>
      </c>
    </row>
    <row r="685" spans="1:6">
      <c r="A685" s="31" t="s">
        <v>5</v>
      </c>
      <c r="B685" s="15" t="s">
        <v>6</v>
      </c>
      <c r="C685" s="32">
        <v>10682900</v>
      </c>
      <c r="D685" s="32">
        <v>2673900</v>
      </c>
      <c r="E685" s="32">
        <v>2465405.44</v>
      </c>
      <c r="F685" s="44">
        <v>92.2026044354688</v>
      </c>
    </row>
    <row r="686" spans="1:6">
      <c r="A686" s="31" t="s">
        <v>7</v>
      </c>
      <c r="B686" s="15" t="s">
        <v>8</v>
      </c>
      <c r="C686" s="32">
        <v>8756500</v>
      </c>
      <c r="D686" s="32">
        <v>2191400</v>
      </c>
      <c r="E686" s="32">
        <v>2016201.13</v>
      </c>
      <c r="F686" s="44">
        <v>92.005162453226248</v>
      </c>
    </row>
    <row r="687" spans="1:6">
      <c r="A687" s="31" t="s">
        <v>9</v>
      </c>
      <c r="B687" s="15" t="s">
        <v>10</v>
      </c>
      <c r="C687" s="32">
        <v>8756500</v>
      </c>
      <c r="D687" s="32">
        <v>2191400</v>
      </c>
      <c r="E687" s="32">
        <v>2016201.13</v>
      </c>
      <c r="F687" s="44">
        <v>92.005162453226248</v>
      </c>
    </row>
    <row r="688" spans="1:6">
      <c r="A688" s="31" t="s">
        <v>11</v>
      </c>
      <c r="B688" s="15" t="s">
        <v>12</v>
      </c>
      <c r="C688" s="32">
        <v>1926400</v>
      </c>
      <c r="D688" s="32">
        <v>482500</v>
      </c>
      <c r="E688" s="32">
        <v>449204.31</v>
      </c>
      <c r="F688" s="44">
        <v>93.099338860103629</v>
      </c>
    </row>
    <row r="689" spans="1:6">
      <c r="A689" s="31" t="s">
        <v>13</v>
      </c>
      <c r="B689" s="15" t="s">
        <v>14</v>
      </c>
      <c r="C689" s="32">
        <v>2473670</v>
      </c>
      <c r="D689" s="32">
        <v>676670</v>
      </c>
      <c r="E689" s="32">
        <v>362462.31999999995</v>
      </c>
      <c r="F689" s="44">
        <v>53.565596228589996</v>
      </c>
    </row>
    <row r="690" spans="1:6">
      <c r="A690" s="31" t="s">
        <v>15</v>
      </c>
      <c r="B690" s="15" t="s">
        <v>16</v>
      </c>
      <c r="C690" s="32">
        <v>211670</v>
      </c>
      <c r="D690" s="32">
        <v>66670</v>
      </c>
      <c r="E690" s="32">
        <v>27000</v>
      </c>
      <c r="F690" s="44">
        <v>40.49797510124494</v>
      </c>
    </row>
    <row r="691" spans="1:6">
      <c r="A691" s="31" t="s">
        <v>19</v>
      </c>
      <c r="B691" s="15" t="s">
        <v>20</v>
      </c>
      <c r="C691" s="32">
        <v>987900</v>
      </c>
      <c r="D691" s="32">
        <v>74800</v>
      </c>
      <c r="E691" s="32">
        <v>53763.06</v>
      </c>
      <c r="F691" s="44">
        <v>71.875748663101604</v>
      </c>
    </row>
    <row r="692" spans="1:6">
      <c r="A692" s="31" t="s">
        <v>21</v>
      </c>
      <c r="B692" s="15" t="s">
        <v>22</v>
      </c>
      <c r="C692" s="32">
        <v>60000</v>
      </c>
      <c r="D692" s="32">
        <v>40000</v>
      </c>
      <c r="E692" s="32">
        <v>10990.59</v>
      </c>
      <c r="F692" s="44">
        <v>27.476475000000001</v>
      </c>
    </row>
    <row r="693" spans="1:6">
      <c r="A693" s="31" t="s">
        <v>158</v>
      </c>
      <c r="B693" s="15" t="s">
        <v>23</v>
      </c>
      <c r="C693" s="32">
        <v>1214100</v>
      </c>
      <c r="D693" s="32">
        <v>495200</v>
      </c>
      <c r="E693" s="32">
        <v>270708.67</v>
      </c>
      <c r="F693" s="44">
        <v>54.666532714054924</v>
      </c>
    </row>
    <row r="694" spans="1:6">
      <c r="A694" s="31" t="s">
        <v>160</v>
      </c>
      <c r="B694" s="15" t="s">
        <v>25</v>
      </c>
      <c r="C694" s="32">
        <v>44400</v>
      </c>
      <c r="D694" s="32">
        <v>11100</v>
      </c>
      <c r="E694" s="32">
        <v>2681.61</v>
      </c>
      <c r="F694" s="44">
        <v>24.158648648648651</v>
      </c>
    </row>
    <row r="695" spans="1:6">
      <c r="A695" s="31" t="s">
        <v>161</v>
      </c>
      <c r="B695" s="15" t="s">
        <v>26</v>
      </c>
      <c r="C695" s="32">
        <v>535800</v>
      </c>
      <c r="D695" s="32">
        <v>134100</v>
      </c>
      <c r="E695" s="32">
        <v>47440.72</v>
      </c>
      <c r="F695" s="44">
        <v>35.377121551081281</v>
      </c>
    </row>
    <row r="696" spans="1:6">
      <c r="A696" s="31" t="s">
        <v>162</v>
      </c>
      <c r="B696" s="15" t="s">
        <v>27</v>
      </c>
      <c r="C696" s="32">
        <v>392900</v>
      </c>
      <c r="D696" s="32">
        <v>195000</v>
      </c>
      <c r="E696" s="32">
        <v>126634.35</v>
      </c>
      <c r="F696" s="44">
        <v>64.940692307692316</v>
      </c>
    </row>
    <row r="697" spans="1:6" ht="31.5">
      <c r="A697" s="31" t="s">
        <v>163</v>
      </c>
      <c r="B697" s="15" t="s">
        <v>28</v>
      </c>
      <c r="C697" s="32">
        <v>241000</v>
      </c>
      <c r="D697" s="32">
        <v>155000</v>
      </c>
      <c r="E697" s="32">
        <v>93951.99</v>
      </c>
      <c r="F697" s="44">
        <v>60.614187096774195</v>
      </c>
    </row>
    <row r="698" spans="1:6">
      <c r="A698" s="31" t="s">
        <v>168</v>
      </c>
      <c r="B698" s="15" t="s">
        <v>35</v>
      </c>
      <c r="C698" s="32">
        <v>515900</v>
      </c>
      <c r="D698" s="32">
        <v>0</v>
      </c>
      <c r="E698" s="32">
        <v>0</v>
      </c>
      <c r="F698" s="44">
        <v>0</v>
      </c>
    </row>
    <row r="699" spans="1:6">
      <c r="A699" s="31" t="s">
        <v>169</v>
      </c>
      <c r="B699" s="15" t="s">
        <v>36</v>
      </c>
      <c r="C699" s="32">
        <v>515900</v>
      </c>
      <c r="D699" s="32">
        <v>0</v>
      </c>
      <c r="E699" s="32">
        <v>0</v>
      </c>
      <c r="F699" s="44">
        <v>0</v>
      </c>
    </row>
    <row r="700" spans="1:6">
      <c r="A700" s="31" t="s">
        <v>37</v>
      </c>
      <c r="B700" s="15" t="s">
        <v>38</v>
      </c>
      <c r="C700" s="32">
        <v>9730</v>
      </c>
      <c r="D700" s="32">
        <v>9730</v>
      </c>
      <c r="E700" s="32">
        <v>9729.32</v>
      </c>
      <c r="F700" s="44">
        <v>99.993011305241524</v>
      </c>
    </row>
    <row r="701" spans="1:6" ht="31.5">
      <c r="A701" s="30" t="s">
        <v>200</v>
      </c>
      <c r="B701" s="14" t="s">
        <v>97</v>
      </c>
      <c r="C701" s="18">
        <v>2595800</v>
      </c>
      <c r="D701" s="18">
        <v>641100</v>
      </c>
      <c r="E701" s="18">
        <v>618673.05999999994</v>
      </c>
      <c r="F701" s="45">
        <v>96.50180315083449</v>
      </c>
    </row>
    <row r="702" spans="1:6">
      <c r="A702" s="31" t="s">
        <v>3</v>
      </c>
      <c r="B702" s="15" t="s">
        <v>4</v>
      </c>
      <c r="C702" s="32">
        <v>2595800</v>
      </c>
      <c r="D702" s="32">
        <v>641100</v>
      </c>
      <c r="E702" s="32">
        <v>618673.05999999994</v>
      </c>
      <c r="F702" s="44">
        <v>96.50180315083449</v>
      </c>
    </row>
    <row r="703" spans="1:6">
      <c r="A703" s="31" t="s">
        <v>5</v>
      </c>
      <c r="B703" s="15" t="s">
        <v>6</v>
      </c>
      <c r="C703" s="32">
        <v>2467300</v>
      </c>
      <c r="D703" s="32">
        <v>605800</v>
      </c>
      <c r="E703" s="32">
        <v>603299.46</v>
      </c>
      <c r="F703" s="44">
        <v>99.587233410366451</v>
      </c>
    </row>
    <row r="704" spans="1:6">
      <c r="A704" s="31" t="s">
        <v>7</v>
      </c>
      <c r="B704" s="15" t="s">
        <v>8</v>
      </c>
      <c r="C704" s="32">
        <v>2022400</v>
      </c>
      <c r="D704" s="32">
        <v>496000</v>
      </c>
      <c r="E704" s="32">
        <v>494507.75</v>
      </c>
      <c r="F704" s="44">
        <v>99.699143145161301</v>
      </c>
    </row>
    <row r="705" spans="1:6">
      <c r="A705" s="31" t="s">
        <v>9</v>
      </c>
      <c r="B705" s="15" t="s">
        <v>10</v>
      </c>
      <c r="C705" s="32">
        <v>2022400</v>
      </c>
      <c r="D705" s="32">
        <v>496000</v>
      </c>
      <c r="E705" s="32">
        <v>494507.75</v>
      </c>
      <c r="F705" s="44">
        <v>99.699143145161301</v>
      </c>
    </row>
    <row r="706" spans="1:6">
      <c r="A706" s="31" t="s">
        <v>11</v>
      </c>
      <c r="B706" s="15" t="s">
        <v>12</v>
      </c>
      <c r="C706" s="32">
        <v>444900</v>
      </c>
      <c r="D706" s="32">
        <v>109800</v>
      </c>
      <c r="E706" s="32">
        <v>108791.71</v>
      </c>
      <c r="F706" s="44">
        <v>99.081703096539158</v>
      </c>
    </row>
    <row r="707" spans="1:6">
      <c r="A707" s="31" t="s">
        <v>13</v>
      </c>
      <c r="B707" s="15" t="s">
        <v>14</v>
      </c>
      <c r="C707" s="32">
        <v>128500</v>
      </c>
      <c r="D707" s="32">
        <v>35300</v>
      </c>
      <c r="E707" s="32">
        <v>15373.600000000002</v>
      </c>
      <c r="F707" s="44">
        <v>43.551274787535412</v>
      </c>
    </row>
    <row r="708" spans="1:6">
      <c r="A708" s="31" t="s">
        <v>15</v>
      </c>
      <c r="B708" s="15" t="s">
        <v>16</v>
      </c>
      <c r="C708" s="32">
        <v>30000</v>
      </c>
      <c r="D708" s="32">
        <v>3000</v>
      </c>
      <c r="E708" s="32">
        <v>2910.8</v>
      </c>
      <c r="F708" s="44">
        <v>97.026666666666671</v>
      </c>
    </row>
    <row r="709" spans="1:6">
      <c r="A709" s="31" t="s">
        <v>19</v>
      </c>
      <c r="B709" s="15" t="s">
        <v>20</v>
      </c>
      <c r="C709" s="32">
        <v>27000</v>
      </c>
      <c r="D709" s="32">
        <v>6000</v>
      </c>
      <c r="E709" s="32">
        <v>1403.47</v>
      </c>
      <c r="F709" s="44">
        <v>23.391166666666667</v>
      </c>
    </row>
    <row r="710" spans="1:6">
      <c r="A710" s="31" t="s">
        <v>158</v>
      </c>
      <c r="B710" s="15" t="s">
        <v>23</v>
      </c>
      <c r="C710" s="32">
        <v>71500</v>
      </c>
      <c r="D710" s="32">
        <v>26300</v>
      </c>
      <c r="E710" s="32">
        <v>11059.33</v>
      </c>
      <c r="F710" s="44">
        <v>42.05068441064639</v>
      </c>
    </row>
    <row r="711" spans="1:6">
      <c r="A711" s="31" t="s">
        <v>159</v>
      </c>
      <c r="B711" s="15" t="s">
        <v>24</v>
      </c>
      <c r="C711" s="32">
        <v>24400</v>
      </c>
      <c r="D711" s="32">
        <v>14400</v>
      </c>
      <c r="E711" s="32">
        <v>7425.72</v>
      </c>
      <c r="F711" s="44">
        <v>51.567500000000003</v>
      </c>
    </row>
    <row r="712" spans="1:6">
      <c r="A712" s="31" t="s">
        <v>160</v>
      </c>
      <c r="B712" s="15" t="s">
        <v>25</v>
      </c>
      <c r="C712" s="32">
        <v>1500</v>
      </c>
      <c r="D712" s="32">
        <v>500</v>
      </c>
      <c r="E712" s="32">
        <v>129.97999999999999</v>
      </c>
      <c r="F712" s="44">
        <v>25.995999999999995</v>
      </c>
    </row>
    <row r="713" spans="1:6">
      <c r="A713" s="31" t="s">
        <v>161</v>
      </c>
      <c r="B713" s="15" t="s">
        <v>26</v>
      </c>
      <c r="C713" s="32">
        <v>45600</v>
      </c>
      <c r="D713" s="32">
        <v>11400</v>
      </c>
      <c r="E713" s="32">
        <v>3503.63</v>
      </c>
      <c r="F713" s="44">
        <v>30.73359649122807</v>
      </c>
    </row>
    <row r="714" spans="1:6">
      <c r="A714" s="30" t="s">
        <v>201</v>
      </c>
      <c r="B714" s="14" t="s">
        <v>98</v>
      </c>
      <c r="C714" s="18">
        <v>680000</v>
      </c>
      <c r="D714" s="18">
        <v>185000</v>
      </c>
      <c r="E714" s="18">
        <v>43449</v>
      </c>
      <c r="F714" s="45">
        <v>23.485945945945947</v>
      </c>
    </row>
    <row r="715" spans="1:6">
      <c r="A715" s="31" t="s">
        <v>3</v>
      </c>
      <c r="B715" s="15" t="s">
        <v>4</v>
      </c>
      <c r="C715" s="32">
        <v>680000</v>
      </c>
      <c r="D715" s="32">
        <v>185000</v>
      </c>
      <c r="E715" s="32">
        <v>43449</v>
      </c>
      <c r="F715" s="44">
        <v>23.485945945945947</v>
      </c>
    </row>
    <row r="716" spans="1:6">
      <c r="A716" s="31" t="s">
        <v>13</v>
      </c>
      <c r="B716" s="15" t="s">
        <v>14</v>
      </c>
      <c r="C716" s="32">
        <v>680000</v>
      </c>
      <c r="D716" s="32">
        <v>185000</v>
      </c>
      <c r="E716" s="32">
        <v>43449</v>
      </c>
      <c r="F716" s="44">
        <v>23.485945945945947</v>
      </c>
    </row>
    <row r="717" spans="1:6">
      <c r="A717" s="31" t="s">
        <v>15</v>
      </c>
      <c r="B717" s="15" t="s">
        <v>16</v>
      </c>
      <c r="C717" s="32">
        <v>530000</v>
      </c>
      <c r="D717" s="32">
        <v>150000</v>
      </c>
      <c r="E717" s="32">
        <v>43449</v>
      </c>
      <c r="F717" s="44">
        <v>28.965999999999998</v>
      </c>
    </row>
    <row r="718" spans="1:6">
      <c r="A718" s="31" t="s">
        <v>19</v>
      </c>
      <c r="B718" s="15" t="s">
        <v>20</v>
      </c>
      <c r="C718" s="32">
        <v>150000</v>
      </c>
      <c r="D718" s="32">
        <v>35000</v>
      </c>
      <c r="E718" s="32">
        <v>0</v>
      </c>
      <c r="F718" s="44">
        <v>0</v>
      </c>
    </row>
    <row r="719" spans="1:6">
      <c r="A719" s="30" t="s">
        <v>234</v>
      </c>
      <c r="B719" s="14" t="s">
        <v>235</v>
      </c>
      <c r="C719" s="18">
        <v>167000</v>
      </c>
      <c r="D719" s="18">
        <v>61200</v>
      </c>
      <c r="E719" s="18">
        <v>30346.65</v>
      </c>
      <c r="F719" s="45">
        <v>49.586029411764713</v>
      </c>
    </row>
    <row r="720" spans="1:6">
      <c r="A720" s="31" t="s">
        <v>3</v>
      </c>
      <c r="B720" s="15" t="s">
        <v>4</v>
      </c>
      <c r="C720" s="32">
        <v>167000</v>
      </c>
      <c r="D720" s="32">
        <v>61200</v>
      </c>
      <c r="E720" s="32">
        <v>30346.65</v>
      </c>
      <c r="F720" s="44">
        <v>49.586029411764713</v>
      </c>
    </row>
    <row r="721" spans="1:6">
      <c r="A721" s="31" t="s">
        <v>13</v>
      </c>
      <c r="B721" s="15" t="s">
        <v>14</v>
      </c>
      <c r="C721" s="32">
        <v>167000</v>
      </c>
      <c r="D721" s="32">
        <v>61200</v>
      </c>
      <c r="E721" s="32">
        <v>30346.65</v>
      </c>
      <c r="F721" s="44">
        <v>49.586029411764713</v>
      </c>
    </row>
    <row r="722" spans="1:6">
      <c r="A722" s="31" t="s">
        <v>15</v>
      </c>
      <c r="B722" s="15" t="s">
        <v>16</v>
      </c>
      <c r="C722" s="32">
        <v>24000</v>
      </c>
      <c r="D722" s="32">
        <v>0</v>
      </c>
      <c r="E722" s="32">
        <v>0</v>
      </c>
      <c r="F722" s="44">
        <v>0</v>
      </c>
    </row>
    <row r="723" spans="1:6">
      <c r="A723" s="31" t="s">
        <v>19</v>
      </c>
      <c r="B723" s="15" t="s">
        <v>20</v>
      </c>
      <c r="C723" s="32">
        <v>143000</v>
      </c>
      <c r="D723" s="32">
        <v>61200</v>
      </c>
      <c r="E723" s="32">
        <v>30346.65</v>
      </c>
      <c r="F723" s="44">
        <v>49.586029411764713</v>
      </c>
    </row>
    <row r="724" spans="1:6" ht="31.5">
      <c r="A724" s="25" t="s">
        <v>99</v>
      </c>
      <c r="B724" s="3" t="s">
        <v>124</v>
      </c>
      <c r="C724" s="24">
        <v>10437900</v>
      </c>
      <c r="D724" s="24">
        <v>2454900</v>
      </c>
      <c r="E724" s="24">
        <v>1554873.68</v>
      </c>
      <c r="F724" s="7">
        <v>63.337556723288117</v>
      </c>
    </row>
    <row r="725" spans="1:6">
      <c r="A725" s="31" t="s">
        <v>3</v>
      </c>
      <c r="B725" s="15" t="s">
        <v>4</v>
      </c>
      <c r="C725" s="32">
        <v>10437900</v>
      </c>
      <c r="D725" s="32">
        <v>2454900</v>
      </c>
      <c r="E725" s="32">
        <v>1554873.68</v>
      </c>
      <c r="F725" s="44">
        <v>63.337556723288117</v>
      </c>
    </row>
    <row r="726" spans="1:6">
      <c r="A726" s="31" t="s">
        <v>5</v>
      </c>
      <c r="B726" s="15" t="s">
        <v>6</v>
      </c>
      <c r="C726" s="32">
        <v>4061400</v>
      </c>
      <c r="D726" s="32">
        <v>1108600</v>
      </c>
      <c r="E726" s="32">
        <v>878418.4</v>
      </c>
      <c r="F726" s="44">
        <v>79.236731012087319</v>
      </c>
    </row>
    <row r="727" spans="1:6">
      <c r="A727" s="31" t="s">
        <v>7</v>
      </c>
      <c r="B727" s="15" t="s">
        <v>8</v>
      </c>
      <c r="C727" s="32">
        <v>3328900</v>
      </c>
      <c r="D727" s="32">
        <v>908100</v>
      </c>
      <c r="E727" s="32">
        <v>718500.82000000007</v>
      </c>
      <c r="F727" s="44">
        <v>79.121332452373096</v>
      </c>
    </row>
    <row r="728" spans="1:6">
      <c r="A728" s="31" t="s">
        <v>9</v>
      </c>
      <c r="B728" s="15" t="s">
        <v>10</v>
      </c>
      <c r="C728" s="32">
        <v>3328900</v>
      </c>
      <c r="D728" s="32">
        <v>908100</v>
      </c>
      <c r="E728" s="32">
        <v>718500.82000000007</v>
      </c>
      <c r="F728" s="44">
        <v>79.121332452373096</v>
      </c>
    </row>
    <row r="729" spans="1:6">
      <c r="A729" s="31" t="s">
        <v>11</v>
      </c>
      <c r="B729" s="15" t="s">
        <v>12</v>
      </c>
      <c r="C729" s="32">
        <v>732500</v>
      </c>
      <c r="D729" s="32">
        <v>200500</v>
      </c>
      <c r="E729" s="32">
        <v>159917.58000000002</v>
      </c>
      <c r="F729" s="44">
        <v>79.759391521197017</v>
      </c>
    </row>
    <row r="730" spans="1:6">
      <c r="A730" s="31" t="s">
        <v>13</v>
      </c>
      <c r="B730" s="15" t="s">
        <v>14</v>
      </c>
      <c r="C730" s="32">
        <v>4582700</v>
      </c>
      <c r="D730" s="32">
        <v>919000</v>
      </c>
      <c r="E730" s="32">
        <v>370549.94999999995</v>
      </c>
      <c r="F730" s="44">
        <v>40.320995647442871</v>
      </c>
    </row>
    <row r="731" spans="1:6">
      <c r="A731" s="31" t="s">
        <v>15</v>
      </c>
      <c r="B731" s="15" t="s">
        <v>16</v>
      </c>
      <c r="C731" s="32">
        <v>1543000</v>
      </c>
      <c r="D731" s="32">
        <v>314000</v>
      </c>
      <c r="E731" s="32">
        <v>61823</v>
      </c>
      <c r="F731" s="44">
        <v>19.688853503184713</v>
      </c>
    </row>
    <row r="732" spans="1:6">
      <c r="A732" s="31" t="s">
        <v>19</v>
      </c>
      <c r="B732" s="15" t="s">
        <v>20</v>
      </c>
      <c r="C732" s="32">
        <v>2954400</v>
      </c>
      <c r="D732" s="32">
        <v>576500</v>
      </c>
      <c r="E732" s="32">
        <v>290708.20999999996</v>
      </c>
      <c r="F732" s="44">
        <v>50.426402428447524</v>
      </c>
    </row>
    <row r="733" spans="1:6">
      <c r="A733" s="31" t="s">
        <v>21</v>
      </c>
      <c r="B733" s="15" t="s">
        <v>22</v>
      </c>
      <c r="C733" s="32">
        <v>7000</v>
      </c>
      <c r="D733" s="32">
        <v>5000</v>
      </c>
      <c r="E733" s="32">
        <v>0</v>
      </c>
      <c r="F733" s="44">
        <v>0</v>
      </c>
    </row>
    <row r="734" spans="1:6">
      <c r="A734" s="31" t="s">
        <v>158</v>
      </c>
      <c r="B734" s="15" t="s">
        <v>23</v>
      </c>
      <c r="C734" s="32">
        <v>70800</v>
      </c>
      <c r="D734" s="32">
        <v>21000</v>
      </c>
      <c r="E734" s="32">
        <v>18018.739999999998</v>
      </c>
      <c r="F734" s="44">
        <v>85.803523809523796</v>
      </c>
    </row>
    <row r="735" spans="1:6">
      <c r="A735" s="31" t="s">
        <v>159</v>
      </c>
      <c r="B735" s="15" t="s">
        <v>24</v>
      </c>
      <c r="C735" s="32">
        <v>54600</v>
      </c>
      <c r="D735" s="32">
        <v>16400</v>
      </c>
      <c r="E735" s="32">
        <v>16145.64</v>
      </c>
      <c r="F735" s="44">
        <v>98.449024390243906</v>
      </c>
    </row>
    <row r="736" spans="1:6">
      <c r="A736" s="31" t="s">
        <v>160</v>
      </c>
      <c r="B736" s="15" t="s">
        <v>25</v>
      </c>
      <c r="C736" s="32">
        <v>1600</v>
      </c>
      <c r="D736" s="32">
        <v>600</v>
      </c>
      <c r="E736" s="32">
        <v>368.28</v>
      </c>
      <c r="F736" s="44">
        <v>61.379999999999988</v>
      </c>
    </row>
    <row r="737" spans="1:6">
      <c r="A737" s="31" t="s">
        <v>161</v>
      </c>
      <c r="B737" s="15" t="s">
        <v>26</v>
      </c>
      <c r="C737" s="32">
        <v>14600</v>
      </c>
      <c r="D737" s="32">
        <v>4000</v>
      </c>
      <c r="E737" s="32">
        <v>1504.82</v>
      </c>
      <c r="F737" s="44">
        <v>37.6205</v>
      </c>
    </row>
    <row r="738" spans="1:6" ht="31.5">
      <c r="A738" s="31" t="s">
        <v>29</v>
      </c>
      <c r="B738" s="15" t="s">
        <v>30</v>
      </c>
      <c r="C738" s="32">
        <v>7500</v>
      </c>
      <c r="D738" s="32">
        <v>2500</v>
      </c>
      <c r="E738" s="32">
        <v>0</v>
      </c>
      <c r="F738" s="44">
        <v>0</v>
      </c>
    </row>
    <row r="739" spans="1:6" ht="47.25">
      <c r="A739" s="31" t="s">
        <v>31</v>
      </c>
      <c r="B739" s="15" t="s">
        <v>32</v>
      </c>
      <c r="C739" s="32">
        <v>7500</v>
      </c>
      <c r="D739" s="32">
        <v>2500</v>
      </c>
      <c r="E739" s="32">
        <v>0</v>
      </c>
      <c r="F739" s="44">
        <v>0</v>
      </c>
    </row>
    <row r="740" spans="1:6">
      <c r="A740" s="31" t="s">
        <v>168</v>
      </c>
      <c r="B740" s="15" t="s">
        <v>35</v>
      </c>
      <c r="C740" s="32">
        <v>1779300</v>
      </c>
      <c r="D740" s="32">
        <v>419900</v>
      </c>
      <c r="E740" s="32">
        <v>304428</v>
      </c>
      <c r="F740" s="44">
        <v>72.500119075970474</v>
      </c>
    </row>
    <row r="741" spans="1:6">
      <c r="A741" s="31" t="s">
        <v>169</v>
      </c>
      <c r="B741" s="15" t="s">
        <v>36</v>
      </c>
      <c r="C741" s="32">
        <v>1779300</v>
      </c>
      <c r="D741" s="32">
        <v>419900</v>
      </c>
      <c r="E741" s="32">
        <v>304428</v>
      </c>
      <c r="F741" s="44">
        <v>72.500119075970474</v>
      </c>
    </row>
    <row r="742" spans="1:6">
      <c r="A742" s="31" t="s">
        <v>37</v>
      </c>
      <c r="B742" s="15" t="s">
        <v>38</v>
      </c>
      <c r="C742" s="32">
        <v>14500</v>
      </c>
      <c r="D742" s="32">
        <v>7400</v>
      </c>
      <c r="E742" s="32">
        <v>1477.33</v>
      </c>
      <c r="F742" s="44">
        <v>19.963918918918917</v>
      </c>
    </row>
    <row r="743" spans="1:6" ht="47.25">
      <c r="A743" s="30" t="s">
        <v>59</v>
      </c>
      <c r="B743" s="14" t="s">
        <v>60</v>
      </c>
      <c r="C743" s="18">
        <v>2778600</v>
      </c>
      <c r="D743" s="18">
        <v>859400</v>
      </c>
      <c r="E743" s="18">
        <v>607154.80999999994</v>
      </c>
      <c r="F743" s="45">
        <v>70.648686292762392</v>
      </c>
    </row>
    <row r="744" spans="1:6">
      <c r="A744" s="31" t="s">
        <v>3</v>
      </c>
      <c r="B744" s="15" t="s">
        <v>4</v>
      </c>
      <c r="C744" s="32">
        <v>2778600</v>
      </c>
      <c r="D744" s="32">
        <v>859400</v>
      </c>
      <c r="E744" s="32">
        <v>607154.80999999994</v>
      </c>
      <c r="F744" s="44">
        <v>70.648686292762392</v>
      </c>
    </row>
    <row r="745" spans="1:6">
      <c r="A745" s="31" t="s">
        <v>5</v>
      </c>
      <c r="B745" s="15" t="s">
        <v>6</v>
      </c>
      <c r="C745" s="32">
        <v>2664100</v>
      </c>
      <c r="D745" s="32">
        <v>830000</v>
      </c>
      <c r="E745" s="32">
        <v>600639.13</v>
      </c>
      <c r="F745" s="44">
        <v>72.36616024096385</v>
      </c>
    </row>
    <row r="746" spans="1:6">
      <c r="A746" s="31" t="s">
        <v>7</v>
      </c>
      <c r="B746" s="15" t="s">
        <v>8</v>
      </c>
      <c r="C746" s="32">
        <v>2183700</v>
      </c>
      <c r="D746" s="32">
        <v>680000</v>
      </c>
      <c r="E746" s="32">
        <v>490812.89</v>
      </c>
      <c r="F746" s="44">
        <v>72.17836617647059</v>
      </c>
    </row>
    <row r="747" spans="1:6">
      <c r="A747" s="31" t="s">
        <v>9</v>
      </c>
      <c r="B747" s="15" t="s">
        <v>10</v>
      </c>
      <c r="C747" s="32">
        <v>2183700</v>
      </c>
      <c r="D747" s="32">
        <v>680000</v>
      </c>
      <c r="E747" s="32">
        <v>490812.89</v>
      </c>
      <c r="F747" s="44">
        <v>72.17836617647059</v>
      </c>
    </row>
    <row r="748" spans="1:6">
      <c r="A748" s="31" t="s">
        <v>11</v>
      </c>
      <c r="B748" s="15" t="s">
        <v>12</v>
      </c>
      <c r="C748" s="32">
        <v>480400</v>
      </c>
      <c r="D748" s="32">
        <v>150000</v>
      </c>
      <c r="E748" s="32">
        <v>109826.24000000001</v>
      </c>
      <c r="F748" s="44">
        <v>73.217493333333337</v>
      </c>
    </row>
    <row r="749" spans="1:6">
      <c r="A749" s="31" t="s">
        <v>13</v>
      </c>
      <c r="B749" s="15" t="s">
        <v>14</v>
      </c>
      <c r="C749" s="32">
        <v>103500</v>
      </c>
      <c r="D749" s="32">
        <v>25500</v>
      </c>
      <c r="E749" s="32">
        <v>5038.3500000000004</v>
      </c>
      <c r="F749" s="44">
        <v>19.75823529411765</v>
      </c>
    </row>
    <row r="750" spans="1:6">
      <c r="A750" s="31" t="s">
        <v>15</v>
      </c>
      <c r="B750" s="15" t="s">
        <v>16</v>
      </c>
      <c r="C750" s="32">
        <v>60000</v>
      </c>
      <c r="D750" s="32">
        <v>10000</v>
      </c>
      <c r="E750" s="32">
        <v>0</v>
      </c>
      <c r="F750" s="44">
        <v>0</v>
      </c>
    </row>
    <row r="751" spans="1:6">
      <c r="A751" s="31" t="s">
        <v>19</v>
      </c>
      <c r="B751" s="15" t="s">
        <v>20</v>
      </c>
      <c r="C751" s="32">
        <v>31000</v>
      </c>
      <c r="D751" s="32">
        <v>10000</v>
      </c>
      <c r="E751" s="32">
        <v>5038.3500000000004</v>
      </c>
      <c r="F751" s="44">
        <v>50.383500000000005</v>
      </c>
    </row>
    <row r="752" spans="1:6">
      <c r="A752" s="31" t="s">
        <v>21</v>
      </c>
      <c r="B752" s="15" t="s">
        <v>22</v>
      </c>
      <c r="C752" s="32">
        <v>5000</v>
      </c>
      <c r="D752" s="32">
        <v>3000</v>
      </c>
      <c r="E752" s="32">
        <v>0</v>
      </c>
      <c r="F752" s="44">
        <v>0</v>
      </c>
    </row>
    <row r="753" spans="1:6" ht="31.5">
      <c r="A753" s="31" t="s">
        <v>29</v>
      </c>
      <c r="B753" s="15" t="s">
        <v>30</v>
      </c>
      <c r="C753" s="32">
        <v>7500</v>
      </c>
      <c r="D753" s="32">
        <v>2500</v>
      </c>
      <c r="E753" s="32">
        <v>0</v>
      </c>
      <c r="F753" s="44">
        <v>0</v>
      </c>
    </row>
    <row r="754" spans="1:6" ht="47.25">
      <c r="A754" s="31" t="s">
        <v>31</v>
      </c>
      <c r="B754" s="15" t="s">
        <v>32</v>
      </c>
      <c r="C754" s="32">
        <v>7500</v>
      </c>
      <c r="D754" s="32">
        <v>2500</v>
      </c>
      <c r="E754" s="32">
        <v>0</v>
      </c>
      <c r="F754" s="44">
        <v>0</v>
      </c>
    </row>
    <row r="755" spans="1:6">
      <c r="A755" s="31" t="s">
        <v>37</v>
      </c>
      <c r="B755" s="15" t="s">
        <v>38</v>
      </c>
      <c r="C755" s="32">
        <v>11000</v>
      </c>
      <c r="D755" s="32">
        <v>3900</v>
      </c>
      <c r="E755" s="32">
        <v>1477.33</v>
      </c>
      <c r="F755" s="44">
        <v>37.880256410256408</v>
      </c>
    </row>
    <row r="756" spans="1:6" ht="47.25">
      <c r="A756" s="30" t="s">
        <v>202</v>
      </c>
      <c r="B756" s="14" t="s">
        <v>255</v>
      </c>
      <c r="C756" s="18">
        <v>1921300</v>
      </c>
      <c r="D756" s="18">
        <v>369500</v>
      </c>
      <c r="E756" s="18">
        <v>222252.85</v>
      </c>
      <c r="F756" s="45">
        <v>60.14962110960758</v>
      </c>
    </row>
    <row r="757" spans="1:6">
      <c r="A757" s="31" t="s">
        <v>3</v>
      </c>
      <c r="B757" s="15" t="s">
        <v>4</v>
      </c>
      <c r="C757" s="32">
        <v>1921300</v>
      </c>
      <c r="D757" s="32">
        <v>369500</v>
      </c>
      <c r="E757" s="32">
        <v>222252.85</v>
      </c>
      <c r="F757" s="44">
        <v>60.14962110960758</v>
      </c>
    </row>
    <row r="758" spans="1:6">
      <c r="A758" s="31" t="s">
        <v>5</v>
      </c>
      <c r="B758" s="15" t="s">
        <v>6</v>
      </c>
      <c r="C758" s="32">
        <v>577300</v>
      </c>
      <c r="D758" s="32">
        <v>161300</v>
      </c>
      <c r="E758" s="32">
        <v>160659.26999999999</v>
      </c>
      <c r="F758" s="44">
        <v>99.602771233725974</v>
      </c>
    </row>
    <row r="759" spans="1:6">
      <c r="A759" s="31" t="s">
        <v>7</v>
      </c>
      <c r="B759" s="15" t="s">
        <v>8</v>
      </c>
      <c r="C759" s="32">
        <v>473200</v>
      </c>
      <c r="D759" s="32">
        <v>132100</v>
      </c>
      <c r="E759" s="32">
        <v>131687.93</v>
      </c>
      <c r="F759" s="44">
        <v>99.688062074186206</v>
      </c>
    </row>
    <row r="760" spans="1:6">
      <c r="A760" s="31" t="s">
        <v>9</v>
      </c>
      <c r="B760" s="15" t="s">
        <v>10</v>
      </c>
      <c r="C760" s="32">
        <v>473200</v>
      </c>
      <c r="D760" s="32">
        <v>132100</v>
      </c>
      <c r="E760" s="32">
        <v>131687.93</v>
      </c>
      <c r="F760" s="44">
        <v>99.688062074186206</v>
      </c>
    </row>
    <row r="761" spans="1:6">
      <c r="A761" s="31" t="s">
        <v>11</v>
      </c>
      <c r="B761" s="15" t="s">
        <v>12</v>
      </c>
      <c r="C761" s="32">
        <v>104100</v>
      </c>
      <c r="D761" s="32">
        <v>29200</v>
      </c>
      <c r="E761" s="32">
        <v>28971.34</v>
      </c>
      <c r="F761" s="44">
        <v>99.216917808219179</v>
      </c>
    </row>
    <row r="762" spans="1:6">
      <c r="A762" s="31" t="s">
        <v>13</v>
      </c>
      <c r="B762" s="15" t="s">
        <v>14</v>
      </c>
      <c r="C762" s="32">
        <v>561200</v>
      </c>
      <c r="D762" s="32">
        <v>114700</v>
      </c>
      <c r="E762" s="32">
        <v>61593.579999999994</v>
      </c>
      <c r="F762" s="44">
        <v>53.699721011333914</v>
      </c>
    </row>
    <row r="763" spans="1:6">
      <c r="A763" s="31" t="s">
        <v>15</v>
      </c>
      <c r="B763" s="15" t="s">
        <v>16</v>
      </c>
      <c r="C763" s="32">
        <v>234000</v>
      </c>
      <c r="D763" s="32">
        <v>45000</v>
      </c>
      <c r="E763" s="32">
        <v>2723</v>
      </c>
      <c r="F763" s="44">
        <v>6.0511111111111111</v>
      </c>
    </row>
    <row r="764" spans="1:6">
      <c r="A764" s="31" t="s">
        <v>19</v>
      </c>
      <c r="B764" s="15" t="s">
        <v>20</v>
      </c>
      <c r="C764" s="32">
        <v>254400</v>
      </c>
      <c r="D764" s="32">
        <v>46700</v>
      </c>
      <c r="E764" s="32">
        <v>40851.839999999997</v>
      </c>
      <c r="F764" s="44">
        <v>87.477173447537467</v>
      </c>
    </row>
    <row r="765" spans="1:6">
      <c r="A765" s="31" t="s">
        <v>21</v>
      </c>
      <c r="B765" s="15" t="s">
        <v>22</v>
      </c>
      <c r="C765" s="32">
        <v>2000</v>
      </c>
      <c r="D765" s="32">
        <v>2000</v>
      </c>
      <c r="E765" s="32">
        <v>0</v>
      </c>
      <c r="F765" s="44">
        <v>0</v>
      </c>
    </row>
    <row r="766" spans="1:6">
      <c r="A766" s="31" t="s">
        <v>158</v>
      </c>
      <c r="B766" s="15" t="s">
        <v>23</v>
      </c>
      <c r="C766" s="32">
        <v>70800</v>
      </c>
      <c r="D766" s="32">
        <v>21000</v>
      </c>
      <c r="E766" s="32">
        <v>18018.739999999998</v>
      </c>
      <c r="F766" s="44">
        <v>85.803523809523796</v>
      </c>
    </row>
    <row r="767" spans="1:6">
      <c r="A767" s="31" t="s">
        <v>159</v>
      </c>
      <c r="B767" s="15" t="s">
        <v>24</v>
      </c>
      <c r="C767" s="32">
        <v>54600</v>
      </c>
      <c r="D767" s="32">
        <v>16400</v>
      </c>
      <c r="E767" s="32">
        <v>16145.64</v>
      </c>
      <c r="F767" s="44">
        <v>98.449024390243906</v>
      </c>
    </row>
    <row r="768" spans="1:6">
      <c r="A768" s="31" t="s">
        <v>160</v>
      </c>
      <c r="B768" s="15" t="s">
        <v>25</v>
      </c>
      <c r="C768" s="32">
        <v>1600</v>
      </c>
      <c r="D768" s="32">
        <v>600</v>
      </c>
      <c r="E768" s="32">
        <v>368.28</v>
      </c>
      <c r="F768" s="44">
        <v>61.379999999999988</v>
      </c>
    </row>
    <row r="769" spans="1:6">
      <c r="A769" s="31" t="s">
        <v>161</v>
      </c>
      <c r="B769" s="15" t="s">
        <v>26</v>
      </c>
      <c r="C769" s="32">
        <v>14600</v>
      </c>
      <c r="D769" s="32">
        <v>4000</v>
      </c>
      <c r="E769" s="32">
        <v>1504.82</v>
      </c>
      <c r="F769" s="44">
        <v>37.6205</v>
      </c>
    </row>
    <row r="770" spans="1:6">
      <c r="A770" s="31" t="s">
        <v>168</v>
      </c>
      <c r="B770" s="15" t="s">
        <v>35</v>
      </c>
      <c r="C770" s="32">
        <v>779300</v>
      </c>
      <c r="D770" s="32">
        <v>90000</v>
      </c>
      <c r="E770" s="32">
        <v>0</v>
      </c>
      <c r="F770" s="44">
        <v>0</v>
      </c>
    </row>
    <row r="771" spans="1:6">
      <c r="A771" s="31" t="s">
        <v>169</v>
      </c>
      <c r="B771" s="15" t="s">
        <v>36</v>
      </c>
      <c r="C771" s="32">
        <v>779300</v>
      </c>
      <c r="D771" s="32">
        <v>90000</v>
      </c>
      <c r="E771" s="32">
        <v>0</v>
      </c>
      <c r="F771" s="44">
        <v>0</v>
      </c>
    </row>
    <row r="772" spans="1:6">
      <c r="A772" s="31" t="s">
        <v>37</v>
      </c>
      <c r="B772" s="15" t="s">
        <v>38</v>
      </c>
      <c r="C772" s="32">
        <v>3500</v>
      </c>
      <c r="D772" s="32">
        <v>3500</v>
      </c>
      <c r="E772" s="32">
        <v>0</v>
      </c>
      <c r="F772" s="44">
        <v>0</v>
      </c>
    </row>
    <row r="773" spans="1:6" ht="31.5">
      <c r="A773" s="30" t="s">
        <v>203</v>
      </c>
      <c r="B773" s="14" t="s">
        <v>100</v>
      </c>
      <c r="C773" s="18">
        <v>1449000</v>
      </c>
      <c r="D773" s="18">
        <v>249000</v>
      </c>
      <c r="E773" s="18">
        <v>166294</v>
      </c>
      <c r="F773" s="45">
        <v>66.7847389558233</v>
      </c>
    </row>
    <row r="774" spans="1:6">
      <c r="A774" s="31" t="s">
        <v>3</v>
      </c>
      <c r="B774" s="15" t="s">
        <v>4</v>
      </c>
      <c r="C774" s="32">
        <v>1449000</v>
      </c>
      <c r="D774" s="32">
        <v>249000</v>
      </c>
      <c r="E774" s="32">
        <v>166294</v>
      </c>
      <c r="F774" s="44">
        <v>66.7847389558233</v>
      </c>
    </row>
    <row r="775" spans="1:6">
      <c r="A775" s="31" t="s">
        <v>13</v>
      </c>
      <c r="B775" s="15" t="s">
        <v>14</v>
      </c>
      <c r="C775" s="32">
        <v>1449000</v>
      </c>
      <c r="D775" s="32">
        <v>249000</v>
      </c>
      <c r="E775" s="32">
        <v>166294</v>
      </c>
      <c r="F775" s="44">
        <v>66.7847389558233</v>
      </c>
    </row>
    <row r="776" spans="1:6">
      <c r="A776" s="31" t="s">
        <v>15</v>
      </c>
      <c r="B776" s="15" t="s">
        <v>16</v>
      </c>
      <c r="C776" s="32">
        <v>684000</v>
      </c>
      <c r="D776" s="32">
        <v>74000</v>
      </c>
      <c r="E776" s="32">
        <v>10400</v>
      </c>
      <c r="F776" s="44">
        <v>14.054054054054054</v>
      </c>
    </row>
    <row r="777" spans="1:6">
      <c r="A777" s="31" t="s">
        <v>19</v>
      </c>
      <c r="B777" s="15" t="s">
        <v>20</v>
      </c>
      <c r="C777" s="32">
        <v>765000</v>
      </c>
      <c r="D777" s="32">
        <v>175000</v>
      </c>
      <c r="E777" s="32">
        <v>155894</v>
      </c>
      <c r="F777" s="44">
        <v>89.082285714285717</v>
      </c>
    </row>
    <row r="778" spans="1:6" ht="31.5">
      <c r="A778" s="30" t="s">
        <v>204</v>
      </c>
      <c r="B778" s="14" t="s">
        <v>101</v>
      </c>
      <c r="C778" s="18">
        <v>1039000</v>
      </c>
      <c r="D778" s="18">
        <v>206000</v>
      </c>
      <c r="E778" s="18">
        <v>69514.01999999999</v>
      </c>
      <c r="F778" s="45">
        <v>33.744669902912619</v>
      </c>
    </row>
    <row r="779" spans="1:6">
      <c r="A779" s="31" t="s">
        <v>3</v>
      </c>
      <c r="B779" s="15" t="s">
        <v>4</v>
      </c>
      <c r="C779" s="32">
        <v>1039000</v>
      </c>
      <c r="D779" s="32">
        <v>206000</v>
      </c>
      <c r="E779" s="32">
        <v>69514.01999999999</v>
      </c>
      <c r="F779" s="44">
        <v>33.744669902912619</v>
      </c>
    </row>
    <row r="780" spans="1:6">
      <c r="A780" s="31" t="s">
        <v>13</v>
      </c>
      <c r="B780" s="15" t="s">
        <v>14</v>
      </c>
      <c r="C780" s="32">
        <v>1039000</v>
      </c>
      <c r="D780" s="32">
        <v>206000</v>
      </c>
      <c r="E780" s="32">
        <v>69514.01999999999</v>
      </c>
      <c r="F780" s="44">
        <v>33.744669902912619</v>
      </c>
    </row>
    <row r="781" spans="1:6">
      <c r="A781" s="31" t="s">
        <v>15</v>
      </c>
      <c r="B781" s="15" t="s">
        <v>16</v>
      </c>
      <c r="C781" s="32">
        <v>459000</v>
      </c>
      <c r="D781" s="32">
        <v>144000</v>
      </c>
      <c r="E781" s="32">
        <v>31250</v>
      </c>
      <c r="F781" s="44">
        <v>21.701388888888889</v>
      </c>
    </row>
    <row r="782" spans="1:6">
      <c r="A782" s="31" t="s">
        <v>19</v>
      </c>
      <c r="B782" s="15" t="s">
        <v>20</v>
      </c>
      <c r="C782" s="32">
        <v>580000</v>
      </c>
      <c r="D782" s="32">
        <v>62000</v>
      </c>
      <c r="E782" s="32">
        <v>38264.019999999997</v>
      </c>
      <c r="F782" s="44">
        <v>61.716161290322582</v>
      </c>
    </row>
    <row r="783" spans="1:6" ht="63">
      <c r="A783" s="30" t="s">
        <v>205</v>
      </c>
      <c r="B783" s="14" t="s">
        <v>102</v>
      </c>
      <c r="C783" s="18">
        <v>3185000</v>
      </c>
      <c r="D783" s="18">
        <v>747200</v>
      </c>
      <c r="E783" s="18">
        <v>472998</v>
      </c>
      <c r="F783" s="45">
        <v>63.30273019271948</v>
      </c>
    </row>
    <row r="784" spans="1:6">
      <c r="A784" s="31" t="s">
        <v>3</v>
      </c>
      <c r="B784" s="15" t="s">
        <v>4</v>
      </c>
      <c r="C784" s="32">
        <v>3185000</v>
      </c>
      <c r="D784" s="32">
        <v>747200</v>
      </c>
      <c r="E784" s="32">
        <v>472998</v>
      </c>
      <c r="F784" s="44">
        <v>63.30273019271948</v>
      </c>
    </row>
    <row r="785" spans="1:6">
      <c r="A785" s="31" t="s">
        <v>5</v>
      </c>
      <c r="B785" s="15" t="s">
        <v>6</v>
      </c>
      <c r="C785" s="32">
        <v>820000</v>
      </c>
      <c r="D785" s="32">
        <v>117300</v>
      </c>
      <c r="E785" s="32">
        <v>117120</v>
      </c>
      <c r="F785" s="44">
        <v>99.846547314578004</v>
      </c>
    </row>
    <row r="786" spans="1:6">
      <c r="A786" s="31" t="s">
        <v>7</v>
      </c>
      <c r="B786" s="15" t="s">
        <v>8</v>
      </c>
      <c r="C786" s="32">
        <v>672000</v>
      </c>
      <c r="D786" s="32">
        <v>96000</v>
      </c>
      <c r="E786" s="32">
        <v>96000</v>
      </c>
      <c r="F786" s="44">
        <v>100</v>
      </c>
    </row>
    <row r="787" spans="1:6">
      <c r="A787" s="31" t="s">
        <v>9</v>
      </c>
      <c r="B787" s="15" t="s">
        <v>10</v>
      </c>
      <c r="C787" s="32">
        <v>672000</v>
      </c>
      <c r="D787" s="32">
        <v>96000</v>
      </c>
      <c r="E787" s="32">
        <v>96000</v>
      </c>
      <c r="F787" s="44">
        <v>100</v>
      </c>
    </row>
    <row r="788" spans="1:6">
      <c r="A788" s="31" t="s">
        <v>11</v>
      </c>
      <c r="B788" s="15" t="s">
        <v>12</v>
      </c>
      <c r="C788" s="32">
        <v>148000</v>
      </c>
      <c r="D788" s="32">
        <v>21300</v>
      </c>
      <c r="E788" s="32">
        <v>21120</v>
      </c>
      <c r="F788" s="44">
        <v>99.154929577464785</v>
      </c>
    </row>
    <row r="789" spans="1:6">
      <c r="A789" s="31" t="s">
        <v>13</v>
      </c>
      <c r="B789" s="15" t="s">
        <v>14</v>
      </c>
      <c r="C789" s="32">
        <v>1365000</v>
      </c>
      <c r="D789" s="32">
        <v>300000</v>
      </c>
      <c r="E789" s="32">
        <v>51450</v>
      </c>
      <c r="F789" s="44">
        <v>17.150000000000002</v>
      </c>
    </row>
    <row r="790" spans="1:6">
      <c r="A790" s="31" t="s">
        <v>15</v>
      </c>
      <c r="B790" s="15" t="s">
        <v>16</v>
      </c>
      <c r="C790" s="32">
        <v>105000</v>
      </c>
      <c r="D790" s="32">
        <v>40000</v>
      </c>
      <c r="E790" s="32">
        <v>17450</v>
      </c>
      <c r="F790" s="44">
        <v>43.625</v>
      </c>
    </row>
    <row r="791" spans="1:6">
      <c r="A791" s="31" t="s">
        <v>19</v>
      </c>
      <c r="B791" s="15" t="s">
        <v>20</v>
      </c>
      <c r="C791" s="32">
        <v>1260000</v>
      </c>
      <c r="D791" s="32">
        <v>260000</v>
      </c>
      <c r="E791" s="32">
        <v>34000</v>
      </c>
      <c r="F791" s="44">
        <v>13.076923076923078</v>
      </c>
    </row>
    <row r="792" spans="1:6">
      <c r="A792" s="31" t="s">
        <v>168</v>
      </c>
      <c r="B792" s="15" t="s">
        <v>35</v>
      </c>
      <c r="C792" s="32">
        <v>1000000</v>
      </c>
      <c r="D792" s="32">
        <v>329900</v>
      </c>
      <c r="E792" s="32">
        <v>304428</v>
      </c>
      <c r="F792" s="44">
        <v>92.27887238557139</v>
      </c>
    </row>
    <row r="793" spans="1:6">
      <c r="A793" s="31" t="s">
        <v>169</v>
      </c>
      <c r="B793" s="15" t="s">
        <v>36</v>
      </c>
      <c r="C793" s="32">
        <v>1000000</v>
      </c>
      <c r="D793" s="32">
        <v>329900</v>
      </c>
      <c r="E793" s="32">
        <v>304428</v>
      </c>
      <c r="F793" s="44">
        <v>92.27887238557139</v>
      </c>
    </row>
    <row r="794" spans="1:6">
      <c r="A794" s="30" t="s">
        <v>234</v>
      </c>
      <c r="B794" s="14" t="s">
        <v>235</v>
      </c>
      <c r="C794" s="18">
        <v>65000</v>
      </c>
      <c r="D794" s="18">
        <v>23800</v>
      </c>
      <c r="E794" s="18">
        <v>16660</v>
      </c>
      <c r="F794" s="45">
        <v>70</v>
      </c>
    </row>
    <row r="795" spans="1:6">
      <c r="A795" s="31" t="s">
        <v>3</v>
      </c>
      <c r="B795" s="15" t="s">
        <v>4</v>
      </c>
      <c r="C795" s="32">
        <v>65000</v>
      </c>
      <c r="D795" s="32">
        <v>23800</v>
      </c>
      <c r="E795" s="32">
        <v>16660</v>
      </c>
      <c r="F795" s="44">
        <v>70</v>
      </c>
    </row>
    <row r="796" spans="1:6">
      <c r="A796" s="31" t="s">
        <v>13</v>
      </c>
      <c r="B796" s="15" t="s">
        <v>14</v>
      </c>
      <c r="C796" s="32">
        <v>65000</v>
      </c>
      <c r="D796" s="32">
        <v>23800</v>
      </c>
      <c r="E796" s="32">
        <v>16660</v>
      </c>
      <c r="F796" s="44">
        <v>70</v>
      </c>
    </row>
    <row r="797" spans="1:6">
      <c r="A797" s="31" t="s">
        <v>15</v>
      </c>
      <c r="B797" s="15" t="s">
        <v>16</v>
      </c>
      <c r="C797" s="32">
        <v>1000</v>
      </c>
      <c r="D797" s="32">
        <v>1000</v>
      </c>
      <c r="E797" s="32">
        <v>0</v>
      </c>
      <c r="F797" s="44">
        <v>0</v>
      </c>
    </row>
    <row r="798" spans="1:6">
      <c r="A798" s="31" t="s">
        <v>19</v>
      </c>
      <c r="B798" s="15" t="s">
        <v>20</v>
      </c>
      <c r="C798" s="32">
        <v>64000</v>
      </c>
      <c r="D798" s="32">
        <v>22800</v>
      </c>
      <c r="E798" s="32">
        <v>16660</v>
      </c>
      <c r="F798" s="44">
        <v>73.070175438596493</v>
      </c>
    </row>
    <row r="799" spans="1:6" ht="47.25">
      <c r="A799" s="25" t="s">
        <v>103</v>
      </c>
      <c r="B799" s="3" t="s">
        <v>125</v>
      </c>
      <c r="C799" s="24">
        <v>173903628</v>
      </c>
      <c r="D799" s="24">
        <v>64279654</v>
      </c>
      <c r="E799" s="24">
        <v>58122156.520000003</v>
      </c>
      <c r="F799" s="7">
        <v>90.420767541779242</v>
      </c>
    </row>
    <row r="800" spans="1:6">
      <c r="A800" s="31" t="s">
        <v>3</v>
      </c>
      <c r="B800" s="15" t="s">
        <v>4</v>
      </c>
      <c r="C800" s="32">
        <v>173903628</v>
      </c>
      <c r="D800" s="32">
        <v>64279654</v>
      </c>
      <c r="E800" s="32">
        <v>58122156.520000003</v>
      </c>
      <c r="F800" s="44">
        <v>90.420767541779242</v>
      </c>
    </row>
    <row r="801" spans="1:6">
      <c r="A801" s="31" t="s">
        <v>5</v>
      </c>
      <c r="B801" s="15" t="s">
        <v>6</v>
      </c>
      <c r="C801" s="32">
        <v>5315400</v>
      </c>
      <c r="D801" s="32">
        <v>1329000</v>
      </c>
      <c r="E801" s="32">
        <v>971245.72</v>
      </c>
      <c r="F801" s="44">
        <v>73.080942061700526</v>
      </c>
    </row>
    <row r="802" spans="1:6">
      <c r="A802" s="31" t="s">
        <v>7</v>
      </c>
      <c r="B802" s="15" t="s">
        <v>8</v>
      </c>
      <c r="C802" s="32">
        <v>4356900</v>
      </c>
      <c r="D802" s="32">
        <v>1089300</v>
      </c>
      <c r="E802" s="32">
        <v>793444.59</v>
      </c>
      <c r="F802" s="44">
        <v>72.839859542825664</v>
      </c>
    </row>
    <row r="803" spans="1:6">
      <c r="A803" s="31" t="s">
        <v>9</v>
      </c>
      <c r="B803" s="15" t="s">
        <v>10</v>
      </c>
      <c r="C803" s="32">
        <v>4356900</v>
      </c>
      <c r="D803" s="32">
        <v>1089300</v>
      </c>
      <c r="E803" s="32">
        <v>793444.59</v>
      </c>
      <c r="F803" s="44">
        <v>72.839859542825664</v>
      </c>
    </row>
    <row r="804" spans="1:6">
      <c r="A804" s="31" t="s">
        <v>11</v>
      </c>
      <c r="B804" s="15" t="s">
        <v>12</v>
      </c>
      <c r="C804" s="32">
        <v>958500</v>
      </c>
      <c r="D804" s="32">
        <v>239700</v>
      </c>
      <c r="E804" s="32">
        <v>177801.13</v>
      </c>
      <c r="F804" s="44">
        <v>74.176524822695029</v>
      </c>
    </row>
    <row r="805" spans="1:6">
      <c r="A805" s="31" t="s">
        <v>13</v>
      </c>
      <c r="B805" s="15" t="s">
        <v>14</v>
      </c>
      <c r="C805" s="32">
        <v>54159859</v>
      </c>
      <c r="D805" s="32">
        <v>12931354</v>
      </c>
      <c r="E805" s="32">
        <v>11355070.789999999</v>
      </c>
      <c r="F805" s="44">
        <v>87.810377706773778</v>
      </c>
    </row>
    <row r="806" spans="1:6">
      <c r="A806" s="31" t="s">
        <v>15</v>
      </c>
      <c r="B806" s="15" t="s">
        <v>16</v>
      </c>
      <c r="C806" s="32">
        <v>188200</v>
      </c>
      <c r="D806" s="32">
        <v>146700</v>
      </c>
      <c r="E806" s="32">
        <v>129581</v>
      </c>
      <c r="F806" s="44">
        <v>88.330606680299923</v>
      </c>
    </row>
    <row r="807" spans="1:6">
      <c r="A807" s="31" t="s">
        <v>19</v>
      </c>
      <c r="B807" s="15" t="s">
        <v>20</v>
      </c>
      <c r="C807" s="32">
        <v>42702659</v>
      </c>
      <c r="D807" s="32">
        <v>9700054</v>
      </c>
      <c r="E807" s="32">
        <v>9417086.8599999994</v>
      </c>
      <c r="F807" s="44">
        <v>97.082829229610468</v>
      </c>
    </row>
    <row r="808" spans="1:6">
      <c r="A808" s="31" t="s">
        <v>21</v>
      </c>
      <c r="B808" s="15" t="s">
        <v>22</v>
      </c>
      <c r="C808" s="32">
        <v>33300</v>
      </c>
      <c r="D808" s="32">
        <v>8400</v>
      </c>
      <c r="E808" s="32">
        <v>0</v>
      </c>
      <c r="F808" s="44">
        <v>0</v>
      </c>
    </row>
    <row r="809" spans="1:6">
      <c r="A809" s="31" t="s">
        <v>158</v>
      </c>
      <c r="B809" s="15" t="s">
        <v>23</v>
      </c>
      <c r="C809" s="32">
        <v>11030700</v>
      </c>
      <c r="D809" s="32">
        <v>3071200</v>
      </c>
      <c r="E809" s="32">
        <v>1808402.93</v>
      </c>
      <c r="F809" s="44">
        <v>58.882616892419904</v>
      </c>
    </row>
    <row r="810" spans="1:6">
      <c r="A810" s="31" t="s">
        <v>159</v>
      </c>
      <c r="B810" s="15" t="s">
        <v>24</v>
      </c>
      <c r="C810" s="32">
        <v>7200</v>
      </c>
      <c r="D810" s="32">
        <v>2800</v>
      </c>
      <c r="E810" s="32">
        <v>2104.8000000000002</v>
      </c>
      <c r="F810" s="44">
        <v>75.171428571428578</v>
      </c>
    </row>
    <row r="811" spans="1:6">
      <c r="A811" s="31" t="s">
        <v>160</v>
      </c>
      <c r="B811" s="15" t="s">
        <v>25</v>
      </c>
      <c r="C811" s="32">
        <v>900</v>
      </c>
      <c r="D811" s="32">
        <v>300</v>
      </c>
      <c r="E811" s="32">
        <v>36.86</v>
      </c>
      <c r="F811" s="44">
        <v>12.286666666666667</v>
      </c>
    </row>
    <row r="812" spans="1:6">
      <c r="A812" s="31" t="s">
        <v>161</v>
      </c>
      <c r="B812" s="15" t="s">
        <v>26</v>
      </c>
      <c r="C812" s="32">
        <v>11022100</v>
      </c>
      <c r="D812" s="32">
        <v>3067600</v>
      </c>
      <c r="E812" s="32">
        <v>1806158.55</v>
      </c>
      <c r="F812" s="44">
        <v>58.878554896335899</v>
      </c>
    </row>
    <row r="813" spans="1:6">
      <c r="A813" s="31" t="s">
        <v>162</v>
      </c>
      <c r="B813" s="15" t="s">
        <v>27</v>
      </c>
      <c r="C813" s="32">
        <v>500</v>
      </c>
      <c r="D813" s="32">
        <v>500</v>
      </c>
      <c r="E813" s="32">
        <v>102.72</v>
      </c>
      <c r="F813" s="44">
        <v>20.544</v>
      </c>
    </row>
    <row r="814" spans="1:6" ht="31.5">
      <c r="A814" s="31" t="s">
        <v>29</v>
      </c>
      <c r="B814" s="15" t="s">
        <v>30</v>
      </c>
      <c r="C814" s="32">
        <v>205000</v>
      </c>
      <c r="D814" s="32">
        <v>5000</v>
      </c>
      <c r="E814" s="32">
        <v>0</v>
      </c>
      <c r="F814" s="44">
        <v>0</v>
      </c>
    </row>
    <row r="815" spans="1:6" ht="47.25">
      <c r="A815" s="31" t="s">
        <v>31</v>
      </c>
      <c r="B815" s="15" t="s">
        <v>32</v>
      </c>
      <c r="C815" s="32">
        <v>205000</v>
      </c>
      <c r="D815" s="32">
        <v>5000</v>
      </c>
      <c r="E815" s="32">
        <v>0</v>
      </c>
      <c r="F815" s="44">
        <v>0</v>
      </c>
    </row>
    <row r="816" spans="1:6">
      <c r="A816" s="31" t="s">
        <v>166</v>
      </c>
      <c r="B816" s="15" t="s">
        <v>33</v>
      </c>
      <c r="C816" s="32">
        <v>114406569</v>
      </c>
      <c r="D816" s="32">
        <v>50013800</v>
      </c>
      <c r="E816" s="32">
        <v>45793391.829999998</v>
      </c>
      <c r="F816" s="44">
        <v>91.561512682499625</v>
      </c>
    </row>
    <row r="817" spans="1:6" ht="31.5">
      <c r="A817" s="31" t="s">
        <v>167</v>
      </c>
      <c r="B817" s="15" t="s">
        <v>34</v>
      </c>
      <c r="C817" s="32">
        <v>114406569</v>
      </c>
      <c r="D817" s="32">
        <v>50013800</v>
      </c>
      <c r="E817" s="32">
        <v>45793391.829999998</v>
      </c>
      <c r="F817" s="44">
        <v>91.561512682499625</v>
      </c>
    </row>
    <row r="818" spans="1:6">
      <c r="A818" s="31" t="s">
        <v>37</v>
      </c>
      <c r="B818" s="15" t="s">
        <v>38</v>
      </c>
      <c r="C818" s="32">
        <v>21800</v>
      </c>
      <c r="D818" s="32">
        <v>5500</v>
      </c>
      <c r="E818" s="32">
        <v>2448.1799999999998</v>
      </c>
      <c r="F818" s="44">
        <v>44.512363636363631</v>
      </c>
    </row>
    <row r="819" spans="1:6" ht="47.25">
      <c r="A819" s="30" t="s">
        <v>59</v>
      </c>
      <c r="B819" s="14" t="s">
        <v>60</v>
      </c>
      <c r="C819" s="18">
        <v>5665100</v>
      </c>
      <c r="D819" s="18">
        <v>1535200</v>
      </c>
      <c r="E819" s="18">
        <v>1148317.4400000002</v>
      </c>
      <c r="F819" s="45">
        <v>74.799207920792085</v>
      </c>
    </row>
    <row r="820" spans="1:6">
      <c r="A820" s="31" t="s">
        <v>3</v>
      </c>
      <c r="B820" s="15" t="s">
        <v>4</v>
      </c>
      <c r="C820" s="32">
        <v>5665100</v>
      </c>
      <c r="D820" s="32">
        <v>1535200</v>
      </c>
      <c r="E820" s="32">
        <v>1148317.4400000002</v>
      </c>
      <c r="F820" s="44">
        <v>74.799207920792085</v>
      </c>
    </row>
    <row r="821" spans="1:6">
      <c r="A821" s="31" t="s">
        <v>5</v>
      </c>
      <c r="B821" s="15" t="s">
        <v>6</v>
      </c>
      <c r="C821" s="32">
        <v>5315400</v>
      </c>
      <c r="D821" s="32">
        <v>1329000</v>
      </c>
      <c r="E821" s="32">
        <v>971245.72</v>
      </c>
      <c r="F821" s="44">
        <v>73.080942061700526</v>
      </c>
    </row>
    <row r="822" spans="1:6">
      <c r="A822" s="31" t="s">
        <v>7</v>
      </c>
      <c r="B822" s="15" t="s">
        <v>8</v>
      </c>
      <c r="C822" s="32">
        <v>4356900</v>
      </c>
      <c r="D822" s="32">
        <v>1089300</v>
      </c>
      <c r="E822" s="32">
        <v>793444.59</v>
      </c>
      <c r="F822" s="44">
        <v>72.839859542825664</v>
      </c>
    </row>
    <row r="823" spans="1:6">
      <c r="A823" s="31" t="s">
        <v>9</v>
      </c>
      <c r="B823" s="15" t="s">
        <v>10</v>
      </c>
      <c r="C823" s="32">
        <v>4356900</v>
      </c>
      <c r="D823" s="32">
        <v>1089300</v>
      </c>
      <c r="E823" s="32">
        <v>793444.59</v>
      </c>
      <c r="F823" s="44">
        <v>72.839859542825664</v>
      </c>
    </row>
    <row r="824" spans="1:6">
      <c r="A824" s="31" t="s">
        <v>11</v>
      </c>
      <c r="B824" s="15" t="s">
        <v>12</v>
      </c>
      <c r="C824" s="32">
        <v>958500</v>
      </c>
      <c r="D824" s="32">
        <v>239700</v>
      </c>
      <c r="E824" s="32">
        <v>177801.13</v>
      </c>
      <c r="F824" s="44">
        <v>74.176524822695029</v>
      </c>
    </row>
    <row r="825" spans="1:6">
      <c r="A825" s="31" t="s">
        <v>13</v>
      </c>
      <c r="B825" s="15" t="s">
        <v>14</v>
      </c>
      <c r="C825" s="32">
        <v>327900</v>
      </c>
      <c r="D825" s="32">
        <v>200700</v>
      </c>
      <c r="E825" s="32">
        <v>174623.53999999998</v>
      </c>
      <c r="F825" s="44">
        <v>87.007244643746873</v>
      </c>
    </row>
    <row r="826" spans="1:6">
      <c r="A826" s="31" t="s">
        <v>15</v>
      </c>
      <c r="B826" s="15" t="s">
        <v>16</v>
      </c>
      <c r="C826" s="32">
        <v>170000</v>
      </c>
      <c r="D826" s="32">
        <v>143500</v>
      </c>
      <c r="E826" s="32">
        <v>129581</v>
      </c>
      <c r="F826" s="44">
        <v>90.300348432055742</v>
      </c>
    </row>
    <row r="827" spans="1:6">
      <c r="A827" s="31" t="s">
        <v>19</v>
      </c>
      <c r="B827" s="15" t="s">
        <v>20</v>
      </c>
      <c r="C827" s="32">
        <v>108900</v>
      </c>
      <c r="D827" s="32">
        <v>43600</v>
      </c>
      <c r="E827" s="32">
        <v>42577.87</v>
      </c>
      <c r="F827" s="44">
        <v>97.65566513761469</v>
      </c>
    </row>
    <row r="828" spans="1:6">
      <c r="A828" s="31" t="s">
        <v>21</v>
      </c>
      <c r="B828" s="15" t="s">
        <v>22</v>
      </c>
      <c r="C828" s="32">
        <v>33300</v>
      </c>
      <c r="D828" s="32">
        <v>8400</v>
      </c>
      <c r="E828" s="32">
        <v>0</v>
      </c>
      <c r="F828" s="44">
        <v>0</v>
      </c>
    </row>
    <row r="829" spans="1:6">
      <c r="A829" s="31" t="s">
        <v>158</v>
      </c>
      <c r="B829" s="15" t="s">
        <v>23</v>
      </c>
      <c r="C829" s="32">
        <v>15700</v>
      </c>
      <c r="D829" s="32">
        <v>5200</v>
      </c>
      <c r="E829" s="32">
        <v>2464.67</v>
      </c>
      <c r="F829" s="44">
        <v>47.397500000000001</v>
      </c>
    </row>
    <row r="830" spans="1:6">
      <c r="A830" s="31" t="s">
        <v>159</v>
      </c>
      <c r="B830" s="15" t="s">
        <v>24</v>
      </c>
      <c r="C830" s="32">
        <v>7200</v>
      </c>
      <c r="D830" s="32">
        <v>2800</v>
      </c>
      <c r="E830" s="32">
        <v>2104.8000000000002</v>
      </c>
      <c r="F830" s="44">
        <v>75.171428571428578</v>
      </c>
    </row>
    <row r="831" spans="1:6">
      <c r="A831" s="31" t="s">
        <v>160</v>
      </c>
      <c r="B831" s="15" t="s">
        <v>25</v>
      </c>
      <c r="C831" s="32">
        <v>900</v>
      </c>
      <c r="D831" s="32">
        <v>300</v>
      </c>
      <c r="E831" s="32">
        <v>36.86</v>
      </c>
      <c r="F831" s="44">
        <v>12.286666666666667</v>
      </c>
    </row>
    <row r="832" spans="1:6">
      <c r="A832" s="31" t="s">
        <v>161</v>
      </c>
      <c r="B832" s="15" t="s">
        <v>26</v>
      </c>
      <c r="C832" s="32">
        <v>7600</v>
      </c>
      <c r="D832" s="32">
        <v>2100</v>
      </c>
      <c r="E832" s="32">
        <v>323.01</v>
      </c>
      <c r="F832" s="44">
        <v>15.381428571428572</v>
      </c>
    </row>
    <row r="833" spans="1:6">
      <c r="A833" s="31" t="s">
        <v>37</v>
      </c>
      <c r="B833" s="15" t="s">
        <v>38</v>
      </c>
      <c r="C833" s="32">
        <v>21800</v>
      </c>
      <c r="D833" s="32">
        <v>5500</v>
      </c>
      <c r="E833" s="32">
        <v>2448.1799999999998</v>
      </c>
      <c r="F833" s="44">
        <v>44.512363636363631</v>
      </c>
    </row>
    <row r="834" spans="1:6" ht="31.5">
      <c r="A834" s="30" t="s">
        <v>41</v>
      </c>
      <c r="B834" s="14" t="s">
        <v>42</v>
      </c>
      <c r="C834" s="18">
        <v>10000</v>
      </c>
      <c r="D834" s="18">
        <v>5000</v>
      </c>
      <c r="E834" s="18">
        <v>0</v>
      </c>
      <c r="F834" s="45">
        <v>0</v>
      </c>
    </row>
    <row r="835" spans="1:6">
      <c r="A835" s="31" t="s">
        <v>3</v>
      </c>
      <c r="B835" s="15" t="s">
        <v>4</v>
      </c>
      <c r="C835" s="32">
        <v>10000</v>
      </c>
      <c r="D835" s="32">
        <v>5000</v>
      </c>
      <c r="E835" s="32">
        <v>0</v>
      </c>
      <c r="F835" s="44">
        <v>0</v>
      </c>
    </row>
    <row r="836" spans="1:6">
      <c r="A836" s="31" t="s">
        <v>13</v>
      </c>
      <c r="B836" s="15" t="s">
        <v>14</v>
      </c>
      <c r="C836" s="32">
        <v>10000</v>
      </c>
      <c r="D836" s="32">
        <v>5000</v>
      </c>
      <c r="E836" s="32">
        <v>0</v>
      </c>
      <c r="F836" s="44">
        <v>0</v>
      </c>
    </row>
    <row r="837" spans="1:6" ht="31.5">
      <c r="A837" s="31" t="s">
        <v>29</v>
      </c>
      <c r="B837" s="15" t="s">
        <v>30</v>
      </c>
      <c r="C837" s="32">
        <v>10000</v>
      </c>
      <c r="D837" s="32">
        <v>5000</v>
      </c>
      <c r="E837" s="32">
        <v>0</v>
      </c>
      <c r="F837" s="44">
        <v>0</v>
      </c>
    </row>
    <row r="838" spans="1:6" ht="47.25">
      <c r="A838" s="31" t="s">
        <v>31</v>
      </c>
      <c r="B838" s="15" t="s">
        <v>32</v>
      </c>
      <c r="C838" s="32">
        <v>10000</v>
      </c>
      <c r="D838" s="32">
        <v>5000</v>
      </c>
      <c r="E838" s="32">
        <v>0</v>
      </c>
      <c r="F838" s="44">
        <v>0</v>
      </c>
    </row>
    <row r="839" spans="1:6">
      <c r="A839" s="30" t="s">
        <v>104</v>
      </c>
      <c r="B839" s="14" t="s">
        <v>105</v>
      </c>
      <c r="C839" s="18">
        <v>50000</v>
      </c>
      <c r="D839" s="18">
        <v>50000</v>
      </c>
      <c r="E839" s="18">
        <v>0</v>
      </c>
      <c r="F839" s="45">
        <v>0</v>
      </c>
    </row>
    <row r="840" spans="1:6">
      <c r="A840" s="31" t="s">
        <v>3</v>
      </c>
      <c r="B840" s="15" t="s">
        <v>4</v>
      </c>
      <c r="C840" s="32">
        <v>50000</v>
      </c>
      <c r="D840" s="32">
        <v>50000</v>
      </c>
      <c r="E840" s="32">
        <v>0</v>
      </c>
      <c r="F840" s="44">
        <v>0</v>
      </c>
    </row>
    <row r="841" spans="1:6">
      <c r="A841" s="31" t="s">
        <v>166</v>
      </c>
      <c r="B841" s="15" t="s">
        <v>33</v>
      </c>
      <c r="C841" s="32">
        <v>50000</v>
      </c>
      <c r="D841" s="32">
        <v>50000</v>
      </c>
      <c r="E841" s="32">
        <v>0</v>
      </c>
      <c r="F841" s="44">
        <v>0</v>
      </c>
    </row>
    <row r="842" spans="1:6" ht="31.5">
      <c r="A842" s="31" t="s">
        <v>167</v>
      </c>
      <c r="B842" s="15" t="s">
        <v>34</v>
      </c>
      <c r="C842" s="32">
        <v>50000</v>
      </c>
      <c r="D842" s="32">
        <v>50000</v>
      </c>
      <c r="E842" s="32">
        <v>0</v>
      </c>
      <c r="F842" s="44">
        <v>0</v>
      </c>
    </row>
    <row r="843" spans="1:6" ht="31.5">
      <c r="A843" s="30" t="s">
        <v>150</v>
      </c>
      <c r="B843" s="14" t="s">
        <v>151</v>
      </c>
      <c r="C843" s="18">
        <v>319069</v>
      </c>
      <c r="D843" s="18">
        <v>0</v>
      </c>
      <c r="E843" s="18">
        <v>0</v>
      </c>
      <c r="F843" s="45">
        <v>0</v>
      </c>
    </row>
    <row r="844" spans="1:6">
      <c r="A844" s="31" t="s">
        <v>3</v>
      </c>
      <c r="B844" s="15" t="s">
        <v>4</v>
      </c>
      <c r="C844" s="32">
        <v>319069</v>
      </c>
      <c r="D844" s="32">
        <v>0</v>
      </c>
      <c r="E844" s="32">
        <v>0</v>
      </c>
      <c r="F844" s="44">
        <v>0</v>
      </c>
    </row>
    <row r="845" spans="1:6">
      <c r="A845" s="31" t="s">
        <v>166</v>
      </c>
      <c r="B845" s="15" t="s">
        <v>33</v>
      </c>
      <c r="C845" s="32">
        <v>319069</v>
      </c>
      <c r="D845" s="32">
        <v>0</v>
      </c>
      <c r="E845" s="32">
        <v>0</v>
      </c>
      <c r="F845" s="44">
        <v>0</v>
      </c>
    </row>
    <row r="846" spans="1:6" ht="31.5">
      <c r="A846" s="31" t="s">
        <v>167</v>
      </c>
      <c r="B846" s="15" t="s">
        <v>34</v>
      </c>
      <c r="C846" s="32">
        <v>319069</v>
      </c>
      <c r="D846" s="32">
        <v>0</v>
      </c>
      <c r="E846" s="32">
        <v>0</v>
      </c>
      <c r="F846" s="44">
        <v>0</v>
      </c>
    </row>
    <row r="847" spans="1:6" ht="31.5">
      <c r="A847" s="30" t="s">
        <v>206</v>
      </c>
      <c r="B847" s="14" t="s">
        <v>106</v>
      </c>
      <c r="C847" s="18">
        <v>300000</v>
      </c>
      <c r="D847" s="18">
        <v>0</v>
      </c>
      <c r="E847" s="18">
        <v>0</v>
      </c>
      <c r="F847" s="45">
        <v>0</v>
      </c>
    </row>
    <row r="848" spans="1:6">
      <c r="A848" s="31" t="s">
        <v>3</v>
      </c>
      <c r="B848" s="15" t="s">
        <v>4</v>
      </c>
      <c r="C848" s="32">
        <v>300000</v>
      </c>
      <c r="D848" s="32">
        <v>0</v>
      </c>
      <c r="E848" s="32">
        <v>0</v>
      </c>
      <c r="F848" s="44">
        <v>0</v>
      </c>
    </row>
    <row r="849" spans="1:6">
      <c r="A849" s="31" t="s">
        <v>166</v>
      </c>
      <c r="B849" s="15" t="s">
        <v>33</v>
      </c>
      <c r="C849" s="32">
        <v>300000</v>
      </c>
      <c r="D849" s="32">
        <v>0</v>
      </c>
      <c r="E849" s="32">
        <v>0</v>
      </c>
      <c r="F849" s="44">
        <v>0</v>
      </c>
    </row>
    <row r="850" spans="1:6" ht="31.5">
      <c r="A850" s="31" t="s">
        <v>167</v>
      </c>
      <c r="B850" s="15" t="s">
        <v>34</v>
      </c>
      <c r="C850" s="32">
        <v>300000</v>
      </c>
      <c r="D850" s="32">
        <v>0</v>
      </c>
      <c r="E850" s="32">
        <v>0</v>
      </c>
      <c r="F850" s="44">
        <v>0</v>
      </c>
    </row>
    <row r="851" spans="1:6" ht="31.5">
      <c r="A851" s="30" t="s">
        <v>207</v>
      </c>
      <c r="B851" s="14" t="s">
        <v>107</v>
      </c>
      <c r="C851" s="18">
        <v>1720000</v>
      </c>
      <c r="D851" s="18">
        <v>429900</v>
      </c>
      <c r="E851" s="18">
        <v>251542.6</v>
      </c>
      <c r="F851" s="45">
        <v>58.511886485229127</v>
      </c>
    </row>
    <row r="852" spans="1:6">
      <c r="A852" s="31" t="s">
        <v>3</v>
      </c>
      <c r="B852" s="15" t="s">
        <v>4</v>
      </c>
      <c r="C852" s="32">
        <v>1720000</v>
      </c>
      <c r="D852" s="32">
        <v>429900</v>
      </c>
      <c r="E852" s="32">
        <v>251542.6</v>
      </c>
      <c r="F852" s="44">
        <v>58.511886485229127</v>
      </c>
    </row>
    <row r="853" spans="1:6">
      <c r="A853" s="31" t="s">
        <v>166</v>
      </c>
      <c r="B853" s="15" t="s">
        <v>33</v>
      </c>
      <c r="C853" s="32">
        <v>1720000</v>
      </c>
      <c r="D853" s="32">
        <v>429900</v>
      </c>
      <c r="E853" s="32">
        <v>251542.6</v>
      </c>
      <c r="F853" s="44">
        <v>58.511886485229127</v>
      </c>
    </row>
    <row r="854" spans="1:6" ht="31.5">
      <c r="A854" s="31" t="s">
        <v>167</v>
      </c>
      <c r="B854" s="15" t="s">
        <v>34</v>
      </c>
      <c r="C854" s="32">
        <v>1720000</v>
      </c>
      <c r="D854" s="32">
        <v>429900</v>
      </c>
      <c r="E854" s="32">
        <v>251542.6</v>
      </c>
      <c r="F854" s="44">
        <v>58.511886485229127</v>
      </c>
    </row>
    <row r="855" spans="1:6">
      <c r="A855" s="30" t="s">
        <v>173</v>
      </c>
      <c r="B855" s="14" t="s">
        <v>51</v>
      </c>
      <c r="C855" s="18">
        <v>84261000</v>
      </c>
      <c r="D855" s="18">
        <v>17913380</v>
      </c>
      <c r="E855" s="18">
        <v>15274768.700000001</v>
      </c>
      <c r="F855" s="45">
        <v>85.270165094471295</v>
      </c>
    </row>
    <row r="856" spans="1:6">
      <c r="A856" s="31" t="s">
        <v>3</v>
      </c>
      <c r="B856" s="15" t="s">
        <v>4</v>
      </c>
      <c r="C856" s="32">
        <v>84261000</v>
      </c>
      <c r="D856" s="32">
        <v>17913380</v>
      </c>
      <c r="E856" s="32">
        <v>15274768.700000001</v>
      </c>
      <c r="F856" s="44">
        <v>85.270165094471295</v>
      </c>
    </row>
    <row r="857" spans="1:6">
      <c r="A857" s="31" t="s">
        <v>13</v>
      </c>
      <c r="B857" s="15" t="s">
        <v>14</v>
      </c>
      <c r="C857" s="32">
        <v>23210000</v>
      </c>
      <c r="D857" s="32">
        <v>5318380</v>
      </c>
      <c r="E857" s="32">
        <v>4050478.0500000003</v>
      </c>
      <c r="F857" s="44">
        <v>76.15999702917054</v>
      </c>
    </row>
    <row r="858" spans="1:6">
      <c r="A858" s="31" t="s">
        <v>19</v>
      </c>
      <c r="B858" s="15" t="s">
        <v>20</v>
      </c>
      <c r="C858" s="32">
        <v>12000000</v>
      </c>
      <c r="D858" s="32">
        <v>2252380</v>
      </c>
      <c r="E858" s="32">
        <v>2244539.79</v>
      </c>
      <c r="F858" s="44">
        <v>99.65191441941414</v>
      </c>
    </row>
    <row r="859" spans="1:6">
      <c r="A859" s="31" t="s">
        <v>158</v>
      </c>
      <c r="B859" s="15" t="s">
        <v>23</v>
      </c>
      <c r="C859" s="32">
        <v>11015000</v>
      </c>
      <c r="D859" s="32">
        <v>3066000</v>
      </c>
      <c r="E859" s="32">
        <v>1805938.26</v>
      </c>
      <c r="F859" s="44">
        <v>58.902095890410955</v>
      </c>
    </row>
    <row r="860" spans="1:6">
      <c r="A860" s="31" t="s">
        <v>161</v>
      </c>
      <c r="B860" s="15" t="s">
        <v>26</v>
      </c>
      <c r="C860" s="32">
        <v>11014500</v>
      </c>
      <c r="D860" s="32">
        <v>3065500</v>
      </c>
      <c r="E860" s="32">
        <v>1805835.54</v>
      </c>
      <c r="F860" s="44">
        <v>58.908352307943247</v>
      </c>
    </row>
    <row r="861" spans="1:6">
      <c r="A861" s="31" t="s">
        <v>162</v>
      </c>
      <c r="B861" s="15" t="s">
        <v>27</v>
      </c>
      <c r="C861" s="32">
        <v>500</v>
      </c>
      <c r="D861" s="32">
        <v>500</v>
      </c>
      <c r="E861" s="32">
        <v>102.72</v>
      </c>
      <c r="F861" s="44">
        <v>20.544</v>
      </c>
    </row>
    <row r="862" spans="1:6" ht="31.5">
      <c r="A862" s="31" t="s">
        <v>29</v>
      </c>
      <c r="B862" s="15" t="s">
        <v>30</v>
      </c>
      <c r="C862" s="32">
        <v>195000</v>
      </c>
      <c r="D862" s="32">
        <v>0</v>
      </c>
      <c r="E862" s="32">
        <v>0</v>
      </c>
      <c r="F862" s="44">
        <v>0</v>
      </c>
    </row>
    <row r="863" spans="1:6" ht="47.25">
      <c r="A863" s="31" t="s">
        <v>31</v>
      </c>
      <c r="B863" s="15" t="s">
        <v>32</v>
      </c>
      <c r="C863" s="32">
        <v>195000</v>
      </c>
      <c r="D863" s="32">
        <v>0</v>
      </c>
      <c r="E863" s="32">
        <v>0</v>
      </c>
      <c r="F863" s="44">
        <v>0</v>
      </c>
    </row>
    <row r="864" spans="1:6">
      <c r="A864" s="31" t="s">
        <v>166</v>
      </c>
      <c r="B864" s="15" t="s">
        <v>33</v>
      </c>
      <c r="C864" s="32">
        <v>61051000</v>
      </c>
      <c r="D864" s="32">
        <v>12595000</v>
      </c>
      <c r="E864" s="32">
        <v>11224290.65</v>
      </c>
      <c r="F864" s="44">
        <v>89.117035728463676</v>
      </c>
    </row>
    <row r="865" spans="1:6" ht="31.5">
      <c r="A865" s="31" t="s">
        <v>167</v>
      </c>
      <c r="B865" s="15" t="s">
        <v>34</v>
      </c>
      <c r="C865" s="32">
        <v>61051000</v>
      </c>
      <c r="D865" s="32">
        <v>12595000</v>
      </c>
      <c r="E865" s="32">
        <v>11224290.65</v>
      </c>
      <c r="F865" s="44">
        <v>89.117035728463676</v>
      </c>
    </row>
    <row r="866" spans="1:6" ht="63">
      <c r="A866" s="30" t="s">
        <v>256</v>
      </c>
      <c r="B866" s="14" t="s">
        <v>257</v>
      </c>
      <c r="C866" s="18">
        <v>47400</v>
      </c>
      <c r="D866" s="18">
        <v>47400</v>
      </c>
      <c r="E866" s="18">
        <v>0</v>
      </c>
      <c r="F866" s="45">
        <v>0</v>
      </c>
    </row>
    <row r="867" spans="1:6">
      <c r="A867" s="31" t="s">
        <v>3</v>
      </c>
      <c r="B867" s="15" t="s">
        <v>4</v>
      </c>
      <c r="C867" s="32">
        <v>47400</v>
      </c>
      <c r="D867" s="32">
        <v>47400</v>
      </c>
      <c r="E867" s="32">
        <v>0</v>
      </c>
      <c r="F867" s="44">
        <v>0</v>
      </c>
    </row>
    <row r="868" spans="1:6">
      <c r="A868" s="31" t="s">
        <v>166</v>
      </c>
      <c r="B868" s="15" t="s">
        <v>33</v>
      </c>
      <c r="C868" s="32">
        <v>47400</v>
      </c>
      <c r="D868" s="32">
        <v>47400</v>
      </c>
      <c r="E868" s="32">
        <v>0</v>
      </c>
      <c r="F868" s="44">
        <v>0</v>
      </c>
    </row>
    <row r="869" spans="1:6" ht="31.5">
      <c r="A869" s="31" t="s">
        <v>167</v>
      </c>
      <c r="B869" s="15" t="s">
        <v>34</v>
      </c>
      <c r="C869" s="32">
        <v>47400</v>
      </c>
      <c r="D869" s="32">
        <v>47400</v>
      </c>
      <c r="E869" s="32">
        <v>0</v>
      </c>
      <c r="F869" s="44">
        <v>0</v>
      </c>
    </row>
    <row r="870" spans="1:6">
      <c r="A870" s="30" t="s">
        <v>211</v>
      </c>
      <c r="B870" s="14" t="s">
        <v>112</v>
      </c>
      <c r="C870" s="18">
        <v>180000</v>
      </c>
      <c r="D870" s="18">
        <v>180000</v>
      </c>
      <c r="E870" s="18">
        <v>0</v>
      </c>
      <c r="F870" s="45">
        <v>0</v>
      </c>
    </row>
    <row r="871" spans="1:6">
      <c r="A871" s="31" t="s">
        <v>3</v>
      </c>
      <c r="B871" s="15" t="s">
        <v>4</v>
      </c>
      <c r="C871" s="32">
        <v>180000</v>
      </c>
      <c r="D871" s="32">
        <v>180000</v>
      </c>
      <c r="E871" s="32">
        <v>0</v>
      </c>
      <c r="F871" s="44">
        <v>0</v>
      </c>
    </row>
    <row r="872" spans="1:6">
      <c r="A872" s="31" t="s">
        <v>166</v>
      </c>
      <c r="B872" s="15" t="s">
        <v>33</v>
      </c>
      <c r="C872" s="32">
        <v>180000</v>
      </c>
      <c r="D872" s="32">
        <v>180000</v>
      </c>
      <c r="E872" s="32">
        <v>0</v>
      </c>
      <c r="F872" s="44">
        <v>0</v>
      </c>
    </row>
    <row r="873" spans="1:6" ht="31.5">
      <c r="A873" s="31" t="s">
        <v>167</v>
      </c>
      <c r="B873" s="15" t="s">
        <v>34</v>
      </c>
      <c r="C873" s="32">
        <v>180000</v>
      </c>
      <c r="D873" s="32">
        <v>180000</v>
      </c>
      <c r="E873" s="32">
        <v>0</v>
      </c>
      <c r="F873" s="44">
        <v>0</v>
      </c>
    </row>
    <row r="874" spans="1:6" ht="47.25">
      <c r="A874" s="30" t="s">
        <v>208</v>
      </c>
      <c r="B874" s="14" t="s">
        <v>108</v>
      </c>
      <c r="C874" s="18">
        <v>30000000</v>
      </c>
      <c r="D874" s="18">
        <v>7184315</v>
      </c>
      <c r="E874" s="18">
        <v>7129969.2000000002</v>
      </c>
      <c r="F874" s="45">
        <v>99.243549315418377</v>
      </c>
    </row>
    <row r="875" spans="1:6">
      <c r="A875" s="31" t="s">
        <v>3</v>
      </c>
      <c r="B875" s="15" t="s">
        <v>4</v>
      </c>
      <c r="C875" s="32">
        <v>30000000</v>
      </c>
      <c r="D875" s="32">
        <v>7184315</v>
      </c>
      <c r="E875" s="32">
        <v>7129969.2000000002</v>
      </c>
      <c r="F875" s="44">
        <v>99.243549315418377</v>
      </c>
    </row>
    <row r="876" spans="1:6">
      <c r="A876" s="31" t="s">
        <v>13</v>
      </c>
      <c r="B876" s="15" t="s">
        <v>14</v>
      </c>
      <c r="C876" s="32">
        <v>30000000</v>
      </c>
      <c r="D876" s="32">
        <v>7184315</v>
      </c>
      <c r="E876" s="32">
        <v>7129969.2000000002</v>
      </c>
      <c r="F876" s="44">
        <v>99.243549315418377</v>
      </c>
    </row>
    <row r="877" spans="1:6">
      <c r="A877" s="31" t="s">
        <v>19</v>
      </c>
      <c r="B877" s="15" t="s">
        <v>20</v>
      </c>
      <c r="C877" s="32">
        <v>30000000</v>
      </c>
      <c r="D877" s="32">
        <v>7184315</v>
      </c>
      <c r="E877" s="32">
        <v>7129969.2000000002</v>
      </c>
      <c r="F877" s="44">
        <v>99.243549315418377</v>
      </c>
    </row>
    <row r="878" spans="1:6">
      <c r="A878" s="30" t="s">
        <v>234</v>
      </c>
      <c r="B878" s="14" t="s">
        <v>235</v>
      </c>
      <c r="C878" s="18">
        <v>488300</v>
      </c>
      <c r="D878" s="18">
        <v>99300</v>
      </c>
      <c r="E878" s="18">
        <v>0</v>
      </c>
      <c r="F878" s="45">
        <v>0</v>
      </c>
    </row>
    <row r="879" spans="1:6">
      <c r="A879" s="31" t="s">
        <v>3</v>
      </c>
      <c r="B879" s="15" t="s">
        <v>4</v>
      </c>
      <c r="C879" s="32">
        <v>488300</v>
      </c>
      <c r="D879" s="32">
        <v>99300</v>
      </c>
      <c r="E879" s="32">
        <v>0</v>
      </c>
      <c r="F879" s="44">
        <v>0</v>
      </c>
    </row>
    <row r="880" spans="1:6">
      <c r="A880" s="31" t="s">
        <v>13</v>
      </c>
      <c r="B880" s="15" t="s">
        <v>14</v>
      </c>
      <c r="C880" s="32">
        <v>488300</v>
      </c>
      <c r="D880" s="32">
        <v>99300</v>
      </c>
      <c r="E880" s="32">
        <v>0</v>
      </c>
      <c r="F880" s="44">
        <v>0</v>
      </c>
    </row>
    <row r="881" spans="1:6">
      <c r="A881" s="31" t="s">
        <v>15</v>
      </c>
      <c r="B881" s="15" t="s">
        <v>16</v>
      </c>
      <c r="C881" s="32">
        <v>18200</v>
      </c>
      <c r="D881" s="32">
        <v>3200</v>
      </c>
      <c r="E881" s="32">
        <v>0</v>
      </c>
      <c r="F881" s="44">
        <v>0</v>
      </c>
    </row>
    <row r="882" spans="1:6">
      <c r="A882" s="31" t="s">
        <v>19</v>
      </c>
      <c r="B882" s="15" t="s">
        <v>20</v>
      </c>
      <c r="C882" s="32">
        <v>470100</v>
      </c>
      <c r="D882" s="32">
        <v>96100</v>
      </c>
      <c r="E882" s="32">
        <v>0</v>
      </c>
      <c r="F882" s="44">
        <v>0</v>
      </c>
    </row>
    <row r="883" spans="1:6">
      <c r="A883" s="30" t="s">
        <v>209</v>
      </c>
      <c r="B883" s="14" t="s">
        <v>109</v>
      </c>
      <c r="C883" s="18">
        <v>47720800</v>
      </c>
      <c r="D883" s="18">
        <v>35370400</v>
      </c>
      <c r="E883" s="18">
        <v>33599428.68</v>
      </c>
      <c r="F883" s="45">
        <v>94.993069572297742</v>
      </c>
    </row>
    <row r="884" spans="1:6">
      <c r="A884" s="31" t="s">
        <v>3</v>
      </c>
      <c r="B884" s="15" t="s">
        <v>4</v>
      </c>
      <c r="C884" s="32">
        <v>47720800</v>
      </c>
      <c r="D884" s="32">
        <v>35370400</v>
      </c>
      <c r="E884" s="32">
        <v>33599428.68</v>
      </c>
      <c r="F884" s="44">
        <v>94.993069572297742</v>
      </c>
    </row>
    <row r="885" spans="1:6">
      <c r="A885" s="31" t="s">
        <v>166</v>
      </c>
      <c r="B885" s="15" t="s">
        <v>33</v>
      </c>
      <c r="C885" s="32">
        <v>47720800</v>
      </c>
      <c r="D885" s="32">
        <v>35370400</v>
      </c>
      <c r="E885" s="32">
        <v>33599428.68</v>
      </c>
      <c r="F885" s="44">
        <v>94.993069572297742</v>
      </c>
    </row>
    <row r="886" spans="1:6" ht="31.5">
      <c r="A886" s="31" t="s">
        <v>167</v>
      </c>
      <c r="B886" s="15" t="s">
        <v>34</v>
      </c>
      <c r="C886" s="32">
        <v>47720800</v>
      </c>
      <c r="D886" s="32">
        <v>35370400</v>
      </c>
      <c r="E886" s="32">
        <v>33599428.68</v>
      </c>
      <c r="F886" s="44">
        <v>94.993069572297742</v>
      </c>
    </row>
    <row r="887" spans="1:6" ht="31.5">
      <c r="A887" s="30" t="s">
        <v>210</v>
      </c>
      <c r="B887" s="14" t="s">
        <v>53</v>
      </c>
      <c r="C887" s="18">
        <v>2618300</v>
      </c>
      <c r="D887" s="18">
        <v>941100</v>
      </c>
      <c r="E887" s="18">
        <v>420648.39</v>
      </c>
      <c r="F887" s="45">
        <v>44.697523111252792</v>
      </c>
    </row>
    <row r="888" spans="1:6">
      <c r="A888" s="31" t="s">
        <v>3</v>
      </c>
      <c r="B888" s="15" t="s">
        <v>4</v>
      </c>
      <c r="C888" s="32">
        <v>2618300</v>
      </c>
      <c r="D888" s="32">
        <v>941100</v>
      </c>
      <c r="E888" s="32">
        <v>420648.39</v>
      </c>
      <c r="F888" s="44">
        <v>44.697523111252792</v>
      </c>
    </row>
    <row r="889" spans="1:6">
      <c r="A889" s="31" t="s">
        <v>166</v>
      </c>
      <c r="B889" s="15" t="s">
        <v>33</v>
      </c>
      <c r="C889" s="32">
        <v>2618300</v>
      </c>
      <c r="D889" s="32">
        <v>941100</v>
      </c>
      <c r="E889" s="32">
        <v>420648.39</v>
      </c>
      <c r="F889" s="44">
        <v>44.697523111252792</v>
      </c>
    </row>
    <row r="890" spans="1:6" ht="31.5">
      <c r="A890" s="31" t="s">
        <v>167</v>
      </c>
      <c r="B890" s="15" t="s">
        <v>34</v>
      </c>
      <c r="C890" s="32">
        <v>2618300</v>
      </c>
      <c r="D890" s="32">
        <v>941100</v>
      </c>
      <c r="E890" s="32">
        <v>420648.39</v>
      </c>
      <c r="F890" s="44">
        <v>44.697523111252792</v>
      </c>
    </row>
    <row r="891" spans="1:6" ht="63">
      <c r="A891" s="30" t="s">
        <v>274</v>
      </c>
      <c r="B891" s="14" t="s">
        <v>275</v>
      </c>
      <c r="C891" s="18">
        <v>123659</v>
      </c>
      <c r="D891" s="18">
        <v>123659</v>
      </c>
      <c r="E891" s="18">
        <v>0</v>
      </c>
      <c r="F891" s="45">
        <v>0</v>
      </c>
    </row>
    <row r="892" spans="1:6">
      <c r="A892" s="31" t="s">
        <v>3</v>
      </c>
      <c r="B892" s="15" t="s">
        <v>4</v>
      </c>
      <c r="C892" s="32">
        <v>123659</v>
      </c>
      <c r="D892" s="32">
        <v>123659</v>
      </c>
      <c r="E892" s="32">
        <v>0</v>
      </c>
      <c r="F892" s="44">
        <v>0</v>
      </c>
    </row>
    <row r="893" spans="1:6">
      <c r="A893" s="31" t="s">
        <v>13</v>
      </c>
      <c r="B893" s="15" t="s">
        <v>14</v>
      </c>
      <c r="C893" s="32">
        <v>123659</v>
      </c>
      <c r="D893" s="32">
        <v>123659</v>
      </c>
      <c r="E893" s="32">
        <v>0</v>
      </c>
      <c r="F893" s="44">
        <v>0</v>
      </c>
    </row>
    <row r="894" spans="1:6">
      <c r="A894" s="31" t="s">
        <v>19</v>
      </c>
      <c r="B894" s="15" t="s">
        <v>20</v>
      </c>
      <c r="C894" s="32">
        <v>123659</v>
      </c>
      <c r="D894" s="32">
        <v>123659</v>
      </c>
      <c r="E894" s="32">
        <v>0</v>
      </c>
      <c r="F894" s="44">
        <v>0</v>
      </c>
    </row>
    <row r="895" spans="1:6" ht="63">
      <c r="A895" s="30" t="s">
        <v>276</v>
      </c>
      <c r="B895" s="14" t="s">
        <v>277</v>
      </c>
      <c r="C895" s="18">
        <v>400000</v>
      </c>
      <c r="D895" s="18">
        <v>400000</v>
      </c>
      <c r="E895" s="18">
        <v>297481.51</v>
      </c>
      <c r="F895" s="45">
        <v>74.370377500000004</v>
      </c>
    </row>
    <row r="896" spans="1:6">
      <c r="A896" s="31" t="s">
        <v>3</v>
      </c>
      <c r="B896" s="15" t="s">
        <v>4</v>
      </c>
      <c r="C896" s="32">
        <v>400000</v>
      </c>
      <c r="D896" s="32">
        <v>400000</v>
      </c>
      <c r="E896" s="32">
        <v>297481.51</v>
      </c>
      <c r="F896" s="44">
        <v>74.370377500000004</v>
      </c>
    </row>
    <row r="897" spans="1:6">
      <c r="A897" s="31" t="s">
        <v>166</v>
      </c>
      <c r="B897" s="15" t="s">
        <v>33</v>
      </c>
      <c r="C897" s="32">
        <v>400000</v>
      </c>
      <c r="D897" s="32">
        <v>400000</v>
      </c>
      <c r="E897" s="32">
        <v>297481.51</v>
      </c>
      <c r="F897" s="44">
        <v>74.370377500000004</v>
      </c>
    </row>
    <row r="898" spans="1:6" ht="31.5">
      <c r="A898" s="31" t="s">
        <v>167</v>
      </c>
      <c r="B898" s="15" t="s">
        <v>34</v>
      </c>
      <c r="C898" s="32">
        <v>400000</v>
      </c>
      <c r="D898" s="32">
        <v>400000</v>
      </c>
      <c r="E898" s="32">
        <v>297481.51</v>
      </c>
      <c r="F898" s="44">
        <v>74.370377500000004</v>
      </c>
    </row>
    <row r="899" spans="1:6" ht="47.25">
      <c r="A899" s="25" t="s">
        <v>110</v>
      </c>
      <c r="B899" s="3" t="s">
        <v>126</v>
      </c>
      <c r="C899" s="24">
        <v>6373600</v>
      </c>
      <c r="D899" s="24">
        <v>1416200</v>
      </c>
      <c r="E899" s="24">
        <v>1312678.9899999998</v>
      </c>
      <c r="F899" s="7">
        <v>92.690226662900699</v>
      </c>
    </row>
    <row r="900" spans="1:6">
      <c r="A900" s="31" t="s">
        <v>3</v>
      </c>
      <c r="B900" s="15" t="s">
        <v>4</v>
      </c>
      <c r="C900" s="32">
        <v>6373600</v>
      </c>
      <c r="D900" s="32">
        <v>1416200</v>
      </c>
      <c r="E900" s="32">
        <v>1312678.9899999998</v>
      </c>
      <c r="F900" s="44">
        <v>92.690226662900699</v>
      </c>
    </row>
    <row r="901" spans="1:6">
      <c r="A901" s="31" t="s">
        <v>5</v>
      </c>
      <c r="B901" s="15" t="s">
        <v>6</v>
      </c>
      <c r="C901" s="32">
        <v>6211800</v>
      </c>
      <c r="D901" s="32">
        <v>1374220</v>
      </c>
      <c r="E901" s="32">
        <v>1273665.6199999999</v>
      </c>
      <c r="F901" s="44">
        <v>92.682803335710432</v>
      </c>
    </row>
    <row r="902" spans="1:6">
      <c r="A902" s="31" t="s">
        <v>7</v>
      </c>
      <c r="B902" s="15" t="s">
        <v>8</v>
      </c>
      <c r="C902" s="32">
        <v>5091700</v>
      </c>
      <c r="D902" s="32">
        <v>1125720</v>
      </c>
      <c r="E902" s="32">
        <v>1043747.2</v>
      </c>
      <c r="F902" s="44">
        <v>92.718189247770312</v>
      </c>
    </row>
    <row r="903" spans="1:6">
      <c r="A903" s="31" t="s">
        <v>9</v>
      </c>
      <c r="B903" s="15" t="s">
        <v>10</v>
      </c>
      <c r="C903" s="32">
        <v>5091700</v>
      </c>
      <c r="D903" s="32">
        <v>1125720</v>
      </c>
      <c r="E903" s="32">
        <v>1043747.2</v>
      </c>
      <c r="F903" s="44">
        <v>92.718189247770312</v>
      </c>
    </row>
    <row r="904" spans="1:6">
      <c r="A904" s="31" t="s">
        <v>11</v>
      </c>
      <c r="B904" s="15" t="s">
        <v>12</v>
      </c>
      <c r="C904" s="32">
        <v>1120100</v>
      </c>
      <c r="D904" s="32">
        <v>248500</v>
      </c>
      <c r="E904" s="32">
        <v>229918.42</v>
      </c>
      <c r="F904" s="44">
        <v>92.522503018108665</v>
      </c>
    </row>
    <row r="905" spans="1:6">
      <c r="A905" s="31" t="s">
        <v>13</v>
      </c>
      <c r="B905" s="15" t="s">
        <v>14</v>
      </c>
      <c r="C905" s="32">
        <v>132520</v>
      </c>
      <c r="D905" s="32">
        <v>32500</v>
      </c>
      <c r="E905" s="32">
        <v>31908.14</v>
      </c>
      <c r="F905" s="44">
        <v>98.178892307692294</v>
      </c>
    </row>
    <row r="906" spans="1:6">
      <c r="A906" s="31" t="s">
        <v>15</v>
      </c>
      <c r="B906" s="15" t="s">
        <v>16</v>
      </c>
      <c r="C906" s="32">
        <v>65000</v>
      </c>
      <c r="D906" s="32">
        <v>20000</v>
      </c>
      <c r="E906" s="32">
        <v>19900</v>
      </c>
      <c r="F906" s="44">
        <v>99.5</v>
      </c>
    </row>
    <row r="907" spans="1:6">
      <c r="A907" s="31" t="s">
        <v>19</v>
      </c>
      <c r="B907" s="15" t="s">
        <v>20</v>
      </c>
      <c r="C907" s="32">
        <v>56300</v>
      </c>
      <c r="D907" s="32">
        <v>9700</v>
      </c>
      <c r="E907" s="32">
        <v>9208.14</v>
      </c>
      <c r="F907" s="44">
        <v>94.92927835051546</v>
      </c>
    </row>
    <row r="908" spans="1:6" ht="31.5">
      <c r="A908" s="31" t="s">
        <v>29</v>
      </c>
      <c r="B908" s="15" t="s">
        <v>30</v>
      </c>
      <c r="C908" s="32">
        <v>11220</v>
      </c>
      <c r="D908" s="32">
        <v>2800</v>
      </c>
      <c r="E908" s="32">
        <v>2800</v>
      </c>
      <c r="F908" s="44">
        <v>100</v>
      </c>
    </row>
    <row r="909" spans="1:6" ht="47.25">
      <c r="A909" s="31" t="s">
        <v>31</v>
      </c>
      <c r="B909" s="15" t="s">
        <v>32</v>
      </c>
      <c r="C909" s="32">
        <v>11220</v>
      </c>
      <c r="D909" s="32">
        <v>2800</v>
      </c>
      <c r="E909" s="32">
        <v>2800</v>
      </c>
      <c r="F909" s="44">
        <v>100</v>
      </c>
    </row>
    <row r="910" spans="1:6">
      <c r="A910" s="31" t="s">
        <v>37</v>
      </c>
      <c r="B910" s="15" t="s">
        <v>38</v>
      </c>
      <c r="C910" s="32">
        <v>29280</v>
      </c>
      <c r="D910" s="32">
        <v>9480</v>
      </c>
      <c r="E910" s="32">
        <v>7105.23</v>
      </c>
      <c r="F910" s="44">
        <v>74.949683544303795</v>
      </c>
    </row>
    <row r="911" spans="1:6" ht="47.25">
      <c r="A911" s="30" t="s">
        <v>59</v>
      </c>
      <c r="B911" s="14" t="s">
        <v>60</v>
      </c>
      <c r="C911" s="18">
        <v>6327300</v>
      </c>
      <c r="D911" s="18">
        <v>1395700</v>
      </c>
      <c r="E911" s="18">
        <v>1292316.9899999998</v>
      </c>
      <c r="F911" s="45">
        <v>92.592748441642172</v>
      </c>
    </row>
    <row r="912" spans="1:6">
      <c r="A912" s="31" t="s">
        <v>3</v>
      </c>
      <c r="B912" s="15" t="s">
        <v>4</v>
      </c>
      <c r="C912" s="32">
        <v>6327300</v>
      </c>
      <c r="D912" s="32">
        <v>1395700</v>
      </c>
      <c r="E912" s="32">
        <v>1292316.9899999998</v>
      </c>
      <c r="F912" s="44">
        <v>92.592748441642172</v>
      </c>
    </row>
    <row r="913" spans="1:6">
      <c r="A913" s="31" t="s">
        <v>5</v>
      </c>
      <c r="B913" s="15" t="s">
        <v>6</v>
      </c>
      <c r="C913" s="32">
        <v>6211800</v>
      </c>
      <c r="D913" s="32">
        <v>1374220</v>
      </c>
      <c r="E913" s="32">
        <v>1273665.6199999999</v>
      </c>
      <c r="F913" s="44">
        <v>92.682803335710432</v>
      </c>
    </row>
    <row r="914" spans="1:6">
      <c r="A914" s="31" t="s">
        <v>7</v>
      </c>
      <c r="B914" s="15" t="s">
        <v>8</v>
      </c>
      <c r="C914" s="32">
        <v>5091700</v>
      </c>
      <c r="D914" s="32">
        <v>1125720</v>
      </c>
      <c r="E914" s="32">
        <v>1043747.2</v>
      </c>
      <c r="F914" s="44">
        <v>92.718189247770312</v>
      </c>
    </row>
    <row r="915" spans="1:6">
      <c r="A915" s="31" t="s">
        <v>9</v>
      </c>
      <c r="B915" s="15" t="s">
        <v>10</v>
      </c>
      <c r="C915" s="32">
        <v>5091700</v>
      </c>
      <c r="D915" s="32">
        <v>1125720</v>
      </c>
      <c r="E915" s="32">
        <v>1043747.2</v>
      </c>
      <c r="F915" s="44">
        <v>92.718189247770312</v>
      </c>
    </row>
    <row r="916" spans="1:6">
      <c r="A916" s="31" t="s">
        <v>11</v>
      </c>
      <c r="B916" s="15" t="s">
        <v>12</v>
      </c>
      <c r="C916" s="32">
        <v>1120100</v>
      </c>
      <c r="D916" s="32">
        <v>248500</v>
      </c>
      <c r="E916" s="32">
        <v>229918.42</v>
      </c>
      <c r="F916" s="44">
        <v>92.522503018108665</v>
      </c>
    </row>
    <row r="917" spans="1:6">
      <c r="A917" s="31" t="s">
        <v>13</v>
      </c>
      <c r="B917" s="15" t="s">
        <v>14</v>
      </c>
      <c r="C917" s="32">
        <v>86220</v>
      </c>
      <c r="D917" s="32">
        <v>12000</v>
      </c>
      <c r="E917" s="32">
        <v>11546.14</v>
      </c>
      <c r="F917" s="44">
        <v>96.217833333333331</v>
      </c>
    </row>
    <row r="918" spans="1:6">
      <c r="A918" s="31" t="s">
        <v>15</v>
      </c>
      <c r="B918" s="15" t="s">
        <v>16</v>
      </c>
      <c r="C918" s="32">
        <v>45000</v>
      </c>
      <c r="D918" s="32">
        <v>0</v>
      </c>
      <c r="E918" s="32">
        <v>0</v>
      </c>
      <c r="F918" s="44">
        <v>0</v>
      </c>
    </row>
    <row r="919" spans="1:6">
      <c r="A919" s="31" t="s">
        <v>19</v>
      </c>
      <c r="B919" s="15" t="s">
        <v>20</v>
      </c>
      <c r="C919" s="32">
        <v>30000</v>
      </c>
      <c r="D919" s="32">
        <v>9200</v>
      </c>
      <c r="E919" s="32">
        <v>8746.14</v>
      </c>
      <c r="F919" s="44">
        <v>95.066739130434769</v>
      </c>
    </row>
    <row r="920" spans="1:6" ht="31.5">
      <c r="A920" s="31" t="s">
        <v>29</v>
      </c>
      <c r="B920" s="15" t="s">
        <v>30</v>
      </c>
      <c r="C920" s="32">
        <v>11220</v>
      </c>
      <c r="D920" s="32">
        <v>2800</v>
      </c>
      <c r="E920" s="32">
        <v>2800</v>
      </c>
      <c r="F920" s="44">
        <v>100</v>
      </c>
    </row>
    <row r="921" spans="1:6" ht="47.25">
      <c r="A921" s="31" t="s">
        <v>31</v>
      </c>
      <c r="B921" s="15" t="s">
        <v>32</v>
      </c>
      <c r="C921" s="32">
        <v>11220</v>
      </c>
      <c r="D921" s="32">
        <v>2800</v>
      </c>
      <c r="E921" s="32">
        <v>2800</v>
      </c>
      <c r="F921" s="44">
        <v>100</v>
      </c>
    </row>
    <row r="922" spans="1:6">
      <c r="A922" s="31" t="s">
        <v>37</v>
      </c>
      <c r="B922" s="15" t="s">
        <v>38</v>
      </c>
      <c r="C922" s="32">
        <v>29280</v>
      </c>
      <c r="D922" s="32">
        <v>9480</v>
      </c>
      <c r="E922" s="32">
        <v>7105.23</v>
      </c>
      <c r="F922" s="44">
        <v>74.949683544303795</v>
      </c>
    </row>
    <row r="923" spans="1:6">
      <c r="A923" s="30" t="s">
        <v>234</v>
      </c>
      <c r="B923" s="14" t="s">
        <v>235</v>
      </c>
      <c r="C923" s="18">
        <v>46300</v>
      </c>
      <c r="D923" s="18">
        <v>20500</v>
      </c>
      <c r="E923" s="18">
        <v>20362</v>
      </c>
      <c r="F923" s="45">
        <v>99.326829268292684</v>
      </c>
    </row>
    <row r="924" spans="1:6">
      <c r="A924" s="31" t="s">
        <v>3</v>
      </c>
      <c r="B924" s="15" t="s">
        <v>4</v>
      </c>
      <c r="C924" s="32">
        <v>46300</v>
      </c>
      <c r="D924" s="32">
        <v>20500</v>
      </c>
      <c r="E924" s="32">
        <v>20362</v>
      </c>
      <c r="F924" s="44">
        <v>99.326829268292684</v>
      </c>
    </row>
    <row r="925" spans="1:6">
      <c r="A925" s="31" t="s">
        <v>13</v>
      </c>
      <c r="B925" s="15" t="s">
        <v>14</v>
      </c>
      <c r="C925" s="32">
        <v>46300</v>
      </c>
      <c r="D925" s="32">
        <v>20500</v>
      </c>
      <c r="E925" s="32">
        <v>20362</v>
      </c>
      <c r="F925" s="44">
        <v>99.326829268292684</v>
      </c>
    </row>
    <row r="926" spans="1:6">
      <c r="A926" s="31" t="s">
        <v>15</v>
      </c>
      <c r="B926" s="15" t="s">
        <v>16</v>
      </c>
      <c r="C926" s="32">
        <v>20000</v>
      </c>
      <c r="D926" s="32">
        <v>20000</v>
      </c>
      <c r="E926" s="32">
        <v>19900</v>
      </c>
      <c r="F926" s="44">
        <v>99.5</v>
      </c>
    </row>
    <row r="927" spans="1:6">
      <c r="A927" s="31" t="s">
        <v>19</v>
      </c>
      <c r="B927" s="15" t="s">
        <v>20</v>
      </c>
      <c r="C927" s="32">
        <v>26300</v>
      </c>
      <c r="D927" s="32">
        <v>500</v>
      </c>
      <c r="E927" s="32">
        <v>462</v>
      </c>
      <c r="F927" s="44">
        <v>92.4</v>
      </c>
    </row>
    <row r="928" spans="1:6" ht="47.25">
      <c r="A928" s="25" t="s">
        <v>111</v>
      </c>
      <c r="B928" s="3" t="s">
        <v>127</v>
      </c>
      <c r="C928" s="24">
        <v>28791300</v>
      </c>
      <c r="D928" s="24">
        <v>6491200</v>
      </c>
      <c r="E928" s="24">
        <v>5697774.21</v>
      </c>
      <c r="F928" s="7">
        <v>87.776901189302436</v>
      </c>
    </row>
    <row r="929" spans="1:6">
      <c r="A929" s="31" t="s">
        <v>3</v>
      </c>
      <c r="B929" s="15" t="s">
        <v>4</v>
      </c>
      <c r="C929" s="32">
        <v>28791300</v>
      </c>
      <c r="D929" s="32">
        <v>6491200</v>
      </c>
      <c r="E929" s="32">
        <v>5697774.21</v>
      </c>
      <c r="F929" s="44">
        <v>87.776901189302436</v>
      </c>
    </row>
    <row r="930" spans="1:6">
      <c r="A930" s="31" t="s">
        <v>5</v>
      </c>
      <c r="B930" s="15" t="s">
        <v>6</v>
      </c>
      <c r="C930" s="32">
        <v>5521700</v>
      </c>
      <c r="D930" s="32">
        <v>1647000</v>
      </c>
      <c r="E930" s="32">
        <v>1260619.74</v>
      </c>
      <c r="F930" s="44">
        <v>76.5403606557377</v>
      </c>
    </row>
    <row r="931" spans="1:6">
      <c r="A931" s="31" t="s">
        <v>7</v>
      </c>
      <c r="B931" s="15" t="s">
        <v>8</v>
      </c>
      <c r="C931" s="32">
        <v>4526000</v>
      </c>
      <c r="D931" s="32">
        <v>1350000</v>
      </c>
      <c r="E931" s="32">
        <v>1031815.97</v>
      </c>
      <c r="F931" s="44">
        <v>76.430812592592588</v>
      </c>
    </row>
    <row r="932" spans="1:6">
      <c r="A932" s="31" t="s">
        <v>9</v>
      </c>
      <c r="B932" s="15" t="s">
        <v>10</v>
      </c>
      <c r="C932" s="32">
        <v>4526000</v>
      </c>
      <c r="D932" s="32">
        <v>1350000</v>
      </c>
      <c r="E932" s="32">
        <v>1031815.97</v>
      </c>
      <c r="F932" s="44">
        <v>76.430812592592588</v>
      </c>
    </row>
    <row r="933" spans="1:6">
      <c r="A933" s="31" t="s">
        <v>11</v>
      </c>
      <c r="B933" s="15" t="s">
        <v>12</v>
      </c>
      <c r="C933" s="32">
        <v>995700</v>
      </c>
      <c r="D933" s="32">
        <v>297000</v>
      </c>
      <c r="E933" s="32">
        <v>228803.77</v>
      </c>
      <c r="F933" s="44">
        <v>77.038306397306386</v>
      </c>
    </row>
    <row r="934" spans="1:6">
      <c r="A934" s="31" t="s">
        <v>13</v>
      </c>
      <c r="B934" s="15" t="s">
        <v>14</v>
      </c>
      <c r="C934" s="32">
        <v>1686000</v>
      </c>
      <c r="D934" s="32">
        <v>452000</v>
      </c>
      <c r="E934" s="32">
        <v>122067.68</v>
      </c>
      <c r="F934" s="44">
        <v>27.006123893805306</v>
      </c>
    </row>
    <row r="935" spans="1:6">
      <c r="A935" s="31" t="s">
        <v>15</v>
      </c>
      <c r="B935" s="15" t="s">
        <v>16</v>
      </c>
      <c r="C935" s="32">
        <v>26500</v>
      </c>
      <c r="D935" s="32">
        <v>15000</v>
      </c>
      <c r="E935" s="32">
        <v>3401.66</v>
      </c>
      <c r="F935" s="44">
        <v>22.677733333333332</v>
      </c>
    </row>
    <row r="936" spans="1:6">
      <c r="A936" s="31" t="s">
        <v>19</v>
      </c>
      <c r="B936" s="15" t="s">
        <v>20</v>
      </c>
      <c r="C936" s="32">
        <v>1309000</v>
      </c>
      <c r="D936" s="32">
        <v>310500</v>
      </c>
      <c r="E936" s="32">
        <v>44244.46</v>
      </c>
      <c r="F936" s="44">
        <v>14.249423510466988</v>
      </c>
    </row>
    <row r="937" spans="1:6">
      <c r="A937" s="31" t="s">
        <v>21</v>
      </c>
      <c r="B937" s="15" t="s">
        <v>22</v>
      </c>
      <c r="C937" s="32">
        <v>1000</v>
      </c>
      <c r="D937" s="32">
        <v>1000</v>
      </c>
      <c r="E937" s="32">
        <v>0</v>
      </c>
      <c r="F937" s="44">
        <v>0</v>
      </c>
    </row>
    <row r="938" spans="1:6">
      <c r="A938" s="31" t="s">
        <v>158</v>
      </c>
      <c r="B938" s="15" t="s">
        <v>23</v>
      </c>
      <c r="C938" s="32">
        <v>345000</v>
      </c>
      <c r="D938" s="32">
        <v>121000</v>
      </c>
      <c r="E938" s="32">
        <v>74421.56</v>
      </c>
      <c r="F938" s="44">
        <v>61.505421487603307</v>
      </c>
    </row>
    <row r="939" spans="1:6">
      <c r="A939" s="31" t="s">
        <v>159</v>
      </c>
      <c r="B939" s="15" t="s">
        <v>24</v>
      </c>
      <c r="C939" s="32">
        <v>200000</v>
      </c>
      <c r="D939" s="32">
        <v>80000</v>
      </c>
      <c r="E939" s="32">
        <v>52714.25</v>
      </c>
      <c r="F939" s="44">
        <v>65.892812499999991</v>
      </c>
    </row>
    <row r="940" spans="1:6">
      <c r="A940" s="31" t="s">
        <v>160</v>
      </c>
      <c r="B940" s="15" t="s">
        <v>25</v>
      </c>
      <c r="C940" s="32">
        <v>46000</v>
      </c>
      <c r="D940" s="32">
        <v>11000</v>
      </c>
      <c r="E940" s="32">
        <v>0</v>
      </c>
      <c r="F940" s="44">
        <v>0</v>
      </c>
    </row>
    <row r="941" spans="1:6">
      <c r="A941" s="31" t="s">
        <v>161</v>
      </c>
      <c r="B941" s="15" t="s">
        <v>26</v>
      </c>
      <c r="C941" s="32">
        <v>99000</v>
      </c>
      <c r="D941" s="32">
        <v>30000</v>
      </c>
      <c r="E941" s="32">
        <v>21707.31</v>
      </c>
      <c r="F941" s="44">
        <v>72.357700000000008</v>
      </c>
    </row>
    <row r="942" spans="1:6" ht="31.5">
      <c r="A942" s="31" t="s">
        <v>29</v>
      </c>
      <c r="B942" s="15" t="s">
        <v>30</v>
      </c>
      <c r="C942" s="32">
        <v>4500</v>
      </c>
      <c r="D942" s="32">
        <v>4500</v>
      </c>
      <c r="E942" s="32">
        <v>0</v>
      </c>
      <c r="F942" s="44">
        <v>0</v>
      </c>
    </row>
    <row r="943" spans="1:6" ht="47.25">
      <c r="A943" s="31" t="s">
        <v>31</v>
      </c>
      <c r="B943" s="15" t="s">
        <v>32</v>
      </c>
      <c r="C943" s="32">
        <v>4500</v>
      </c>
      <c r="D943" s="32">
        <v>4500</v>
      </c>
      <c r="E943" s="32">
        <v>0</v>
      </c>
      <c r="F943" s="44">
        <v>0</v>
      </c>
    </row>
    <row r="944" spans="1:6">
      <c r="A944" s="31" t="s">
        <v>166</v>
      </c>
      <c r="B944" s="15" t="s">
        <v>33</v>
      </c>
      <c r="C944" s="32">
        <v>21521000</v>
      </c>
      <c r="D944" s="32">
        <v>4365450</v>
      </c>
      <c r="E944" s="32">
        <v>4311733.08</v>
      </c>
      <c r="F944" s="44">
        <v>98.769498677112324</v>
      </c>
    </row>
    <row r="945" spans="1:6" ht="31.5">
      <c r="A945" s="31" t="s">
        <v>167</v>
      </c>
      <c r="B945" s="15" t="s">
        <v>34</v>
      </c>
      <c r="C945" s="32">
        <v>21521000</v>
      </c>
      <c r="D945" s="32">
        <v>4365450</v>
      </c>
      <c r="E945" s="32">
        <v>4311733.08</v>
      </c>
      <c r="F945" s="44">
        <v>98.769498677112324</v>
      </c>
    </row>
    <row r="946" spans="1:6">
      <c r="A946" s="31" t="s">
        <v>37</v>
      </c>
      <c r="B946" s="15" t="s">
        <v>38</v>
      </c>
      <c r="C946" s="32">
        <v>62600</v>
      </c>
      <c r="D946" s="32">
        <v>26750</v>
      </c>
      <c r="E946" s="32">
        <v>3353.71</v>
      </c>
      <c r="F946" s="44">
        <v>12.537233644859814</v>
      </c>
    </row>
    <row r="947" spans="1:6" ht="47.25">
      <c r="A947" s="30" t="s">
        <v>59</v>
      </c>
      <c r="B947" s="14" t="s">
        <v>60</v>
      </c>
      <c r="C947" s="18">
        <v>5601700</v>
      </c>
      <c r="D947" s="18">
        <v>1679750</v>
      </c>
      <c r="E947" s="18">
        <v>1271619.5699999998</v>
      </c>
      <c r="F947" s="45">
        <v>75.702906384878688</v>
      </c>
    </row>
    <row r="948" spans="1:6">
      <c r="A948" s="31" t="s">
        <v>3</v>
      </c>
      <c r="B948" s="15" t="s">
        <v>4</v>
      </c>
      <c r="C948" s="32">
        <v>5601700</v>
      </c>
      <c r="D948" s="32">
        <v>1679750</v>
      </c>
      <c r="E948" s="32">
        <v>1271619.5699999998</v>
      </c>
      <c r="F948" s="44">
        <v>75.702906384878688</v>
      </c>
    </row>
    <row r="949" spans="1:6">
      <c r="A949" s="31" t="s">
        <v>5</v>
      </c>
      <c r="B949" s="15" t="s">
        <v>6</v>
      </c>
      <c r="C949" s="32">
        <v>5521700</v>
      </c>
      <c r="D949" s="32">
        <v>1647000</v>
      </c>
      <c r="E949" s="32">
        <v>1260619.74</v>
      </c>
      <c r="F949" s="44">
        <v>76.5403606557377</v>
      </c>
    </row>
    <row r="950" spans="1:6">
      <c r="A950" s="31" t="s">
        <v>7</v>
      </c>
      <c r="B950" s="15" t="s">
        <v>8</v>
      </c>
      <c r="C950" s="32">
        <v>4526000</v>
      </c>
      <c r="D950" s="32">
        <v>1350000</v>
      </c>
      <c r="E950" s="32">
        <v>1031815.97</v>
      </c>
      <c r="F950" s="44">
        <v>76.430812592592588</v>
      </c>
    </row>
    <row r="951" spans="1:6">
      <c r="A951" s="31" t="s">
        <v>9</v>
      </c>
      <c r="B951" s="15" t="s">
        <v>10</v>
      </c>
      <c r="C951" s="32">
        <v>4526000</v>
      </c>
      <c r="D951" s="32">
        <v>1350000</v>
      </c>
      <c r="E951" s="32">
        <v>1031815.97</v>
      </c>
      <c r="F951" s="44">
        <v>76.430812592592588</v>
      </c>
    </row>
    <row r="952" spans="1:6">
      <c r="A952" s="31" t="s">
        <v>11</v>
      </c>
      <c r="B952" s="15" t="s">
        <v>12</v>
      </c>
      <c r="C952" s="32">
        <v>995700</v>
      </c>
      <c r="D952" s="32">
        <v>297000</v>
      </c>
      <c r="E952" s="32">
        <v>228803.77</v>
      </c>
      <c r="F952" s="44">
        <v>77.038306397306386</v>
      </c>
    </row>
    <row r="953" spans="1:6">
      <c r="A953" s="31" t="s">
        <v>13</v>
      </c>
      <c r="B953" s="15" t="s">
        <v>14</v>
      </c>
      <c r="C953" s="32">
        <v>57400</v>
      </c>
      <c r="D953" s="32">
        <v>26000</v>
      </c>
      <c r="E953" s="32">
        <v>7646.12</v>
      </c>
      <c r="F953" s="44">
        <v>29.408153846153844</v>
      </c>
    </row>
    <row r="954" spans="1:6">
      <c r="A954" s="31" t="s">
        <v>15</v>
      </c>
      <c r="B954" s="15" t="s">
        <v>16</v>
      </c>
      <c r="C954" s="32">
        <v>26500</v>
      </c>
      <c r="D954" s="32">
        <v>15000</v>
      </c>
      <c r="E954" s="32">
        <v>3401.66</v>
      </c>
      <c r="F954" s="44">
        <v>22.677733333333332</v>
      </c>
    </row>
    <row r="955" spans="1:6">
      <c r="A955" s="31" t="s">
        <v>19</v>
      </c>
      <c r="B955" s="15" t="s">
        <v>20</v>
      </c>
      <c r="C955" s="32">
        <v>25400</v>
      </c>
      <c r="D955" s="32">
        <v>5500</v>
      </c>
      <c r="E955" s="32">
        <v>4244.46</v>
      </c>
      <c r="F955" s="44">
        <v>77.171999999999997</v>
      </c>
    </row>
    <row r="956" spans="1:6">
      <c r="A956" s="31" t="s">
        <v>21</v>
      </c>
      <c r="B956" s="15" t="s">
        <v>22</v>
      </c>
      <c r="C956" s="32">
        <v>1000</v>
      </c>
      <c r="D956" s="32">
        <v>1000</v>
      </c>
      <c r="E956" s="32">
        <v>0</v>
      </c>
      <c r="F956" s="44">
        <v>0</v>
      </c>
    </row>
    <row r="957" spans="1:6" ht="31.5">
      <c r="A957" s="31" t="s">
        <v>29</v>
      </c>
      <c r="B957" s="15" t="s">
        <v>30</v>
      </c>
      <c r="C957" s="32">
        <v>4500</v>
      </c>
      <c r="D957" s="32">
        <v>4500</v>
      </c>
      <c r="E957" s="32">
        <v>0</v>
      </c>
      <c r="F957" s="44">
        <v>0</v>
      </c>
    </row>
    <row r="958" spans="1:6" ht="47.25">
      <c r="A958" s="31" t="s">
        <v>31</v>
      </c>
      <c r="B958" s="15" t="s">
        <v>32</v>
      </c>
      <c r="C958" s="32">
        <v>4500</v>
      </c>
      <c r="D958" s="32">
        <v>4500</v>
      </c>
      <c r="E958" s="32">
        <v>0</v>
      </c>
      <c r="F958" s="44">
        <v>0</v>
      </c>
    </row>
    <row r="959" spans="1:6">
      <c r="A959" s="31" t="s">
        <v>37</v>
      </c>
      <c r="B959" s="15" t="s">
        <v>38</v>
      </c>
      <c r="C959" s="32">
        <v>22600</v>
      </c>
      <c r="D959" s="32">
        <v>6750</v>
      </c>
      <c r="E959" s="32">
        <v>3353.71</v>
      </c>
      <c r="F959" s="44">
        <v>49.684592592592594</v>
      </c>
    </row>
    <row r="960" spans="1:6">
      <c r="A960" s="30" t="s">
        <v>43</v>
      </c>
      <c r="B960" s="14" t="s">
        <v>44</v>
      </c>
      <c r="C960" s="18">
        <v>115000</v>
      </c>
      <c r="D960" s="18">
        <v>85000</v>
      </c>
      <c r="E960" s="18">
        <v>0</v>
      </c>
      <c r="F960" s="45">
        <v>0</v>
      </c>
    </row>
    <row r="961" spans="1:6">
      <c r="A961" s="31" t="s">
        <v>3</v>
      </c>
      <c r="B961" s="15" t="s">
        <v>4</v>
      </c>
      <c r="C961" s="32">
        <v>115000</v>
      </c>
      <c r="D961" s="32">
        <v>85000</v>
      </c>
      <c r="E961" s="32">
        <v>0</v>
      </c>
      <c r="F961" s="44">
        <v>0</v>
      </c>
    </row>
    <row r="962" spans="1:6">
      <c r="A962" s="31" t="s">
        <v>13</v>
      </c>
      <c r="B962" s="15" t="s">
        <v>14</v>
      </c>
      <c r="C962" s="32">
        <v>75000</v>
      </c>
      <c r="D962" s="32">
        <v>65000</v>
      </c>
      <c r="E962" s="32">
        <v>0</v>
      </c>
      <c r="F962" s="44">
        <v>0</v>
      </c>
    </row>
    <row r="963" spans="1:6">
      <c r="A963" s="31" t="s">
        <v>19</v>
      </c>
      <c r="B963" s="15" t="s">
        <v>20</v>
      </c>
      <c r="C963" s="32">
        <v>75000</v>
      </c>
      <c r="D963" s="32">
        <v>65000</v>
      </c>
      <c r="E963" s="32">
        <v>0</v>
      </c>
      <c r="F963" s="44">
        <v>0</v>
      </c>
    </row>
    <row r="964" spans="1:6">
      <c r="A964" s="31" t="s">
        <v>37</v>
      </c>
      <c r="B964" s="15" t="s">
        <v>38</v>
      </c>
      <c r="C964" s="32">
        <v>40000</v>
      </c>
      <c r="D964" s="32">
        <v>20000</v>
      </c>
      <c r="E964" s="32">
        <v>0</v>
      </c>
      <c r="F964" s="44">
        <v>0</v>
      </c>
    </row>
    <row r="965" spans="1:6" ht="31.5">
      <c r="A965" s="30" t="s">
        <v>207</v>
      </c>
      <c r="B965" s="14" t="s">
        <v>107</v>
      </c>
      <c r="C965" s="18">
        <v>200000</v>
      </c>
      <c r="D965" s="18">
        <v>80000</v>
      </c>
      <c r="E965" s="18">
        <v>52714.25</v>
      </c>
      <c r="F965" s="45">
        <v>65.892812499999991</v>
      </c>
    </row>
    <row r="966" spans="1:6">
      <c r="A966" s="31" t="s">
        <v>3</v>
      </c>
      <c r="B966" s="15" t="s">
        <v>4</v>
      </c>
      <c r="C966" s="32">
        <v>200000</v>
      </c>
      <c r="D966" s="32">
        <v>80000</v>
      </c>
      <c r="E966" s="32">
        <v>52714.25</v>
      </c>
      <c r="F966" s="44">
        <v>65.892812499999991</v>
      </c>
    </row>
    <row r="967" spans="1:6">
      <c r="A967" s="31" t="s">
        <v>13</v>
      </c>
      <c r="B967" s="15" t="s">
        <v>14</v>
      </c>
      <c r="C967" s="32">
        <v>200000</v>
      </c>
      <c r="D967" s="32">
        <v>80000</v>
      </c>
      <c r="E967" s="32">
        <v>52714.25</v>
      </c>
      <c r="F967" s="44">
        <v>65.892812499999991</v>
      </c>
    </row>
    <row r="968" spans="1:6">
      <c r="A968" s="31" t="s">
        <v>158</v>
      </c>
      <c r="B968" s="15" t="s">
        <v>23</v>
      </c>
      <c r="C968" s="32">
        <v>200000</v>
      </c>
      <c r="D968" s="32">
        <v>80000</v>
      </c>
      <c r="E968" s="32">
        <v>52714.25</v>
      </c>
      <c r="F968" s="44">
        <v>65.892812499999991</v>
      </c>
    </row>
    <row r="969" spans="1:6">
      <c r="A969" s="31" t="s">
        <v>159</v>
      </c>
      <c r="B969" s="15" t="s">
        <v>24</v>
      </c>
      <c r="C969" s="32">
        <v>200000</v>
      </c>
      <c r="D969" s="32">
        <v>80000</v>
      </c>
      <c r="E969" s="32">
        <v>52714.25</v>
      </c>
      <c r="F969" s="44">
        <v>65.892812499999991</v>
      </c>
    </row>
    <row r="970" spans="1:6" ht="31.5">
      <c r="A970" s="30" t="s">
        <v>246</v>
      </c>
      <c r="B970" s="14" t="s">
        <v>247</v>
      </c>
      <c r="C970" s="18">
        <v>1500000</v>
      </c>
      <c r="D970" s="18">
        <v>375000</v>
      </c>
      <c r="E970" s="18">
        <v>321640</v>
      </c>
      <c r="F970" s="45">
        <v>85.770666666666656</v>
      </c>
    </row>
    <row r="971" spans="1:6">
      <c r="A971" s="31" t="s">
        <v>3</v>
      </c>
      <c r="B971" s="15" t="s">
        <v>4</v>
      </c>
      <c r="C971" s="32">
        <v>1500000</v>
      </c>
      <c r="D971" s="32">
        <v>375000</v>
      </c>
      <c r="E971" s="32">
        <v>321640</v>
      </c>
      <c r="F971" s="44">
        <v>85.770666666666656</v>
      </c>
    </row>
    <row r="972" spans="1:6">
      <c r="A972" s="31" t="s">
        <v>166</v>
      </c>
      <c r="B972" s="15" t="s">
        <v>33</v>
      </c>
      <c r="C972" s="32">
        <v>1500000</v>
      </c>
      <c r="D972" s="32">
        <v>375000</v>
      </c>
      <c r="E972" s="32">
        <v>321640</v>
      </c>
      <c r="F972" s="44">
        <v>85.770666666666656</v>
      </c>
    </row>
    <row r="973" spans="1:6" ht="31.5">
      <c r="A973" s="31" t="s">
        <v>167</v>
      </c>
      <c r="B973" s="15" t="s">
        <v>34</v>
      </c>
      <c r="C973" s="32">
        <v>1500000</v>
      </c>
      <c r="D973" s="32">
        <v>375000</v>
      </c>
      <c r="E973" s="32">
        <v>321640</v>
      </c>
      <c r="F973" s="44">
        <v>85.770666666666656</v>
      </c>
    </row>
    <row r="974" spans="1:6">
      <c r="A974" s="30" t="s">
        <v>211</v>
      </c>
      <c r="B974" s="14" t="s">
        <v>112</v>
      </c>
      <c r="C974" s="18">
        <v>1160000</v>
      </c>
      <c r="D974" s="18">
        <v>200000</v>
      </c>
      <c r="E974" s="18">
        <v>0</v>
      </c>
      <c r="F974" s="45">
        <v>0</v>
      </c>
    </row>
    <row r="975" spans="1:6">
      <c r="A975" s="31" t="s">
        <v>3</v>
      </c>
      <c r="B975" s="15" t="s">
        <v>4</v>
      </c>
      <c r="C975" s="32">
        <v>1160000</v>
      </c>
      <c r="D975" s="32">
        <v>200000</v>
      </c>
      <c r="E975" s="32">
        <v>0</v>
      </c>
      <c r="F975" s="44">
        <v>0</v>
      </c>
    </row>
    <row r="976" spans="1:6">
      <c r="A976" s="31" t="s">
        <v>13</v>
      </c>
      <c r="B976" s="15" t="s">
        <v>14</v>
      </c>
      <c r="C976" s="32">
        <v>1160000</v>
      </c>
      <c r="D976" s="32">
        <v>200000</v>
      </c>
      <c r="E976" s="32">
        <v>0</v>
      </c>
      <c r="F976" s="44">
        <v>0</v>
      </c>
    </row>
    <row r="977" spans="1:6">
      <c r="A977" s="31" t="s">
        <v>19</v>
      </c>
      <c r="B977" s="15" t="s">
        <v>20</v>
      </c>
      <c r="C977" s="32">
        <v>1160000</v>
      </c>
      <c r="D977" s="32">
        <v>200000</v>
      </c>
      <c r="E977" s="32">
        <v>0</v>
      </c>
      <c r="F977" s="44">
        <v>0</v>
      </c>
    </row>
    <row r="978" spans="1:6">
      <c r="A978" s="30" t="s">
        <v>234</v>
      </c>
      <c r="B978" s="14" t="s">
        <v>235</v>
      </c>
      <c r="C978" s="18">
        <v>48600</v>
      </c>
      <c r="D978" s="18">
        <v>40000</v>
      </c>
      <c r="E978" s="18">
        <v>40000</v>
      </c>
      <c r="F978" s="45">
        <v>100</v>
      </c>
    </row>
    <row r="979" spans="1:6">
      <c r="A979" s="31" t="s">
        <v>3</v>
      </c>
      <c r="B979" s="15" t="s">
        <v>4</v>
      </c>
      <c r="C979" s="32">
        <v>48600</v>
      </c>
      <c r="D979" s="32">
        <v>40000</v>
      </c>
      <c r="E979" s="32">
        <v>40000</v>
      </c>
      <c r="F979" s="44">
        <v>100</v>
      </c>
    </row>
    <row r="980" spans="1:6">
      <c r="A980" s="31" t="s">
        <v>13</v>
      </c>
      <c r="B980" s="15" t="s">
        <v>14</v>
      </c>
      <c r="C980" s="32">
        <v>48600</v>
      </c>
      <c r="D980" s="32">
        <v>40000</v>
      </c>
      <c r="E980" s="32">
        <v>40000</v>
      </c>
      <c r="F980" s="44">
        <v>100</v>
      </c>
    </row>
    <row r="981" spans="1:6">
      <c r="A981" s="31" t="s">
        <v>19</v>
      </c>
      <c r="B981" s="15" t="s">
        <v>20</v>
      </c>
      <c r="C981" s="32">
        <v>48600</v>
      </c>
      <c r="D981" s="32">
        <v>40000</v>
      </c>
      <c r="E981" s="32">
        <v>40000</v>
      </c>
      <c r="F981" s="44">
        <v>100</v>
      </c>
    </row>
    <row r="982" spans="1:6">
      <c r="A982" s="30" t="s">
        <v>209</v>
      </c>
      <c r="B982" s="14" t="s">
        <v>109</v>
      </c>
      <c r="C982" s="18">
        <v>20021000</v>
      </c>
      <c r="D982" s="18">
        <v>3990450</v>
      </c>
      <c r="E982" s="18">
        <v>3990093.08</v>
      </c>
      <c r="F982" s="45">
        <v>99.991055645353271</v>
      </c>
    </row>
    <row r="983" spans="1:6">
      <c r="A983" s="31" t="s">
        <v>3</v>
      </c>
      <c r="B983" s="15" t="s">
        <v>4</v>
      </c>
      <c r="C983" s="32">
        <v>20021000</v>
      </c>
      <c r="D983" s="32">
        <v>3990450</v>
      </c>
      <c r="E983" s="32">
        <v>3990093.08</v>
      </c>
      <c r="F983" s="44">
        <v>99.991055645353271</v>
      </c>
    </row>
    <row r="984" spans="1:6">
      <c r="A984" s="31" t="s">
        <v>166</v>
      </c>
      <c r="B984" s="15" t="s">
        <v>33</v>
      </c>
      <c r="C984" s="32">
        <v>20021000</v>
      </c>
      <c r="D984" s="32">
        <v>3990450</v>
      </c>
      <c r="E984" s="32">
        <v>3990093.08</v>
      </c>
      <c r="F984" s="44">
        <v>99.991055645353271</v>
      </c>
    </row>
    <row r="985" spans="1:6" ht="31.5">
      <c r="A985" s="31" t="s">
        <v>167</v>
      </c>
      <c r="B985" s="15" t="s">
        <v>34</v>
      </c>
      <c r="C985" s="32">
        <v>20021000</v>
      </c>
      <c r="D985" s="32">
        <v>3990450</v>
      </c>
      <c r="E985" s="32">
        <v>3990093.08</v>
      </c>
      <c r="F985" s="44">
        <v>99.991055645353271</v>
      </c>
    </row>
    <row r="986" spans="1:6">
      <c r="A986" s="30" t="s">
        <v>56</v>
      </c>
      <c r="B986" s="14" t="s">
        <v>57</v>
      </c>
      <c r="C986" s="18">
        <v>145000</v>
      </c>
      <c r="D986" s="18">
        <v>41000</v>
      </c>
      <c r="E986" s="18">
        <v>21707.31</v>
      </c>
      <c r="F986" s="45">
        <v>52.944658536585365</v>
      </c>
    </row>
    <row r="987" spans="1:6">
      <c r="A987" s="31" t="s">
        <v>3</v>
      </c>
      <c r="B987" s="15" t="s">
        <v>4</v>
      </c>
      <c r="C987" s="32">
        <v>145000</v>
      </c>
      <c r="D987" s="32">
        <v>41000</v>
      </c>
      <c r="E987" s="32">
        <v>21707.31</v>
      </c>
      <c r="F987" s="44">
        <v>52.944658536585365</v>
      </c>
    </row>
    <row r="988" spans="1:6">
      <c r="A988" s="31" t="s">
        <v>13</v>
      </c>
      <c r="B988" s="15" t="s">
        <v>14</v>
      </c>
      <c r="C988" s="32">
        <v>145000</v>
      </c>
      <c r="D988" s="32">
        <v>41000</v>
      </c>
      <c r="E988" s="32">
        <v>21707.31</v>
      </c>
      <c r="F988" s="44">
        <v>52.944658536585365</v>
      </c>
    </row>
    <row r="989" spans="1:6">
      <c r="A989" s="31" t="s">
        <v>158</v>
      </c>
      <c r="B989" s="15" t="s">
        <v>23</v>
      </c>
      <c r="C989" s="32">
        <v>145000</v>
      </c>
      <c r="D989" s="32">
        <v>41000</v>
      </c>
      <c r="E989" s="32">
        <v>21707.31</v>
      </c>
      <c r="F989" s="44">
        <v>52.944658536585365</v>
      </c>
    </row>
    <row r="990" spans="1:6">
      <c r="A990" s="31" t="s">
        <v>160</v>
      </c>
      <c r="B990" s="15" t="s">
        <v>25</v>
      </c>
      <c r="C990" s="32">
        <v>46000</v>
      </c>
      <c r="D990" s="32">
        <v>11000</v>
      </c>
      <c r="E990" s="32">
        <v>0</v>
      </c>
      <c r="F990" s="44">
        <v>0</v>
      </c>
    </row>
    <row r="991" spans="1:6">
      <c r="A991" s="31" t="s">
        <v>161</v>
      </c>
      <c r="B991" s="15" t="s">
        <v>26</v>
      </c>
      <c r="C991" s="32">
        <v>99000</v>
      </c>
      <c r="D991" s="32">
        <v>30000</v>
      </c>
      <c r="E991" s="32">
        <v>21707.31</v>
      </c>
      <c r="F991" s="44">
        <v>72.357700000000008</v>
      </c>
    </row>
    <row r="992" spans="1:6" ht="31.5">
      <c r="A992" s="25" t="s">
        <v>113</v>
      </c>
      <c r="B992" s="3" t="s">
        <v>128</v>
      </c>
      <c r="C992" s="24">
        <v>183693941</v>
      </c>
      <c r="D992" s="24">
        <v>44605800</v>
      </c>
      <c r="E992" s="24">
        <v>40372670.269999996</v>
      </c>
      <c r="F992" s="7">
        <v>90.509911872447063</v>
      </c>
    </row>
    <row r="993" spans="1:6">
      <c r="A993" s="31" t="s">
        <v>3</v>
      </c>
      <c r="B993" s="15" t="s">
        <v>4</v>
      </c>
      <c r="C993" s="32">
        <v>174217600</v>
      </c>
      <c r="D993" s="32">
        <v>44605800</v>
      </c>
      <c r="E993" s="32">
        <v>40372670.269999996</v>
      </c>
      <c r="F993" s="44">
        <v>90.509911872447063</v>
      </c>
    </row>
    <row r="994" spans="1:6">
      <c r="A994" s="31" t="s">
        <v>5</v>
      </c>
      <c r="B994" s="15" t="s">
        <v>6</v>
      </c>
      <c r="C994" s="32">
        <v>7756900</v>
      </c>
      <c r="D994" s="32">
        <v>2379400</v>
      </c>
      <c r="E994" s="32">
        <v>1933432.8699999999</v>
      </c>
      <c r="F994" s="44">
        <v>81.2571602084559</v>
      </c>
    </row>
    <row r="995" spans="1:6">
      <c r="A995" s="31" t="s">
        <v>7</v>
      </c>
      <c r="B995" s="15" t="s">
        <v>8</v>
      </c>
      <c r="C995" s="32">
        <v>6358000</v>
      </c>
      <c r="D995" s="32">
        <v>1951200</v>
      </c>
      <c r="E995" s="32">
        <v>1611545.69</v>
      </c>
      <c r="F995" s="44">
        <v>82.592542537925368</v>
      </c>
    </row>
    <row r="996" spans="1:6">
      <c r="A996" s="31" t="s">
        <v>9</v>
      </c>
      <c r="B996" s="15" t="s">
        <v>10</v>
      </c>
      <c r="C996" s="32">
        <v>6358000</v>
      </c>
      <c r="D996" s="32">
        <v>1951200</v>
      </c>
      <c r="E996" s="32">
        <v>1611545.69</v>
      </c>
      <c r="F996" s="44">
        <v>82.592542537925368</v>
      </c>
    </row>
    <row r="997" spans="1:6">
      <c r="A997" s="31" t="s">
        <v>11</v>
      </c>
      <c r="B997" s="15" t="s">
        <v>12</v>
      </c>
      <c r="C997" s="32">
        <v>1398900</v>
      </c>
      <c r="D997" s="32">
        <v>428200</v>
      </c>
      <c r="E997" s="32">
        <v>321887.18</v>
      </c>
      <c r="F997" s="44">
        <v>75.172157870154138</v>
      </c>
    </row>
    <row r="998" spans="1:6">
      <c r="A998" s="31" t="s">
        <v>13</v>
      </c>
      <c r="B998" s="15" t="s">
        <v>14</v>
      </c>
      <c r="C998" s="32">
        <v>339700</v>
      </c>
      <c r="D998" s="32">
        <v>138300</v>
      </c>
      <c r="E998" s="32">
        <v>48535.17</v>
      </c>
      <c r="F998" s="44">
        <v>35.09412147505423</v>
      </c>
    </row>
    <row r="999" spans="1:6">
      <c r="A999" s="31" t="s">
        <v>15</v>
      </c>
      <c r="B999" s="15" t="s">
        <v>16</v>
      </c>
      <c r="C999" s="32">
        <v>157000</v>
      </c>
      <c r="D999" s="32">
        <v>70000</v>
      </c>
      <c r="E999" s="32">
        <v>3120</v>
      </c>
      <c r="F999" s="44">
        <v>4.4571428571428573</v>
      </c>
    </row>
    <row r="1000" spans="1:6">
      <c r="A1000" s="31" t="s">
        <v>19</v>
      </c>
      <c r="B1000" s="15" t="s">
        <v>20</v>
      </c>
      <c r="C1000" s="32">
        <v>172700</v>
      </c>
      <c r="D1000" s="32">
        <v>64300</v>
      </c>
      <c r="E1000" s="32">
        <v>45415.17</v>
      </c>
      <c r="F1000" s="44">
        <v>70.630124416796264</v>
      </c>
    </row>
    <row r="1001" spans="1:6">
      <c r="A1001" s="31" t="s">
        <v>21</v>
      </c>
      <c r="B1001" s="15" t="s">
        <v>22</v>
      </c>
      <c r="C1001" s="32">
        <v>5000</v>
      </c>
      <c r="D1001" s="32">
        <v>2000</v>
      </c>
      <c r="E1001" s="32">
        <v>0</v>
      </c>
      <c r="F1001" s="44">
        <v>0</v>
      </c>
    </row>
    <row r="1002" spans="1:6" ht="31.5">
      <c r="A1002" s="31" t="s">
        <v>29</v>
      </c>
      <c r="B1002" s="15" t="s">
        <v>30</v>
      </c>
      <c r="C1002" s="32">
        <v>5000</v>
      </c>
      <c r="D1002" s="32">
        <v>2000</v>
      </c>
      <c r="E1002" s="32">
        <v>0</v>
      </c>
      <c r="F1002" s="44">
        <v>0</v>
      </c>
    </row>
    <row r="1003" spans="1:6" ht="47.25">
      <c r="A1003" s="31" t="s">
        <v>31</v>
      </c>
      <c r="B1003" s="15" t="s">
        <v>32</v>
      </c>
      <c r="C1003" s="32">
        <v>5000</v>
      </c>
      <c r="D1003" s="32">
        <v>2000</v>
      </c>
      <c r="E1003" s="32">
        <v>0</v>
      </c>
      <c r="F1003" s="44">
        <v>0</v>
      </c>
    </row>
    <row r="1004" spans="1:6">
      <c r="A1004" s="31" t="s">
        <v>166</v>
      </c>
      <c r="B1004" s="15" t="s">
        <v>33</v>
      </c>
      <c r="C1004" s="32">
        <v>166089200</v>
      </c>
      <c r="D1004" s="32">
        <v>42078100</v>
      </c>
      <c r="E1004" s="32">
        <v>38385400</v>
      </c>
      <c r="F1004" s="44">
        <v>91.22417599653977</v>
      </c>
    </row>
    <row r="1005" spans="1:6" ht="31.5">
      <c r="A1005" s="31" t="s">
        <v>212</v>
      </c>
      <c r="B1005" s="15" t="s">
        <v>114</v>
      </c>
      <c r="C1005" s="32">
        <v>166089200</v>
      </c>
      <c r="D1005" s="32">
        <v>42078100</v>
      </c>
      <c r="E1005" s="32">
        <v>38385400</v>
      </c>
      <c r="F1005" s="44">
        <v>91.22417599653977</v>
      </c>
    </row>
    <row r="1006" spans="1:6">
      <c r="A1006" s="31" t="s">
        <v>37</v>
      </c>
      <c r="B1006" s="15" t="s">
        <v>38</v>
      </c>
      <c r="C1006" s="32">
        <v>31800</v>
      </c>
      <c r="D1006" s="32">
        <v>10000</v>
      </c>
      <c r="E1006" s="32">
        <v>5302.23</v>
      </c>
      <c r="F1006" s="44">
        <v>53.022300000000001</v>
      </c>
    </row>
    <row r="1007" spans="1:6">
      <c r="A1007" s="31" t="s">
        <v>213</v>
      </c>
      <c r="B1007" s="15" t="s">
        <v>115</v>
      </c>
      <c r="C1007" s="32">
        <v>9476341</v>
      </c>
      <c r="D1007" s="32">
        <v>0</v>
      </c>
      <c r="E1007" s="32">
        <v>0</v>
      </c>
      <c r="F1007" s="44">
        <v>0</v>
      </c>
    </row>
    <row r="1008" spans="1:6" ht="47.25">
      <c r="A1008" s="30" t="s">
        <v>59</v>
      </c>
      <c r="B1008" s="14" t="s">
        <v>60</v>
      </c>
      <c r="C1008" s="18">
        <v>8035900</v>
      </c>
      <c r="D1008" s="18">
        <v>2493400</v>
      </c>
      <c r="E1008" s="18">
        <v>1974166.2699999998</v>
      </c>
      <c r="F1008" s="45">
        <v>79.175674580893556</v>
      </c>
    </row>
    <row r="1009" spans="1:6">
      <c r="A1009" s="31" t="s">
        <v>3</v>
      </c>
      <c r="B1009" s="15" t="s">
        <v>4</v>
      </c>
      <c r="C1009" s="32">
        <v>8035900</v>
      </c>
      <c r="D1009" s="32">
        <v>2493400</v>
      </c>
      <c r="E1009" s="32">
        <v>1974166.2699999998</v>
      </c>
      <c r="F1009" s="44">
        <v>79.175674580893556</v>
      </c>
    </row>
    <row r="1010" spans="1:6">
      <c r="A1010" s="31" t="s">
        <v>5</v>
      </c>
      <c r="B1010" s="15" t="s">
        <v>6</v>
      </c>
      <c r="C1010" s="32">
        <v>7756900</v>
      </c>
      <c r="D1010" s="32">
        <v>2379400</v>
      </c>
      <c r="E1010" s="32">
        <v>1933432.8699999999</v>
      </c>
      <c r="F1010" s="44">
        <v>81.2571602084559</v>
      </c>
    </row>
    <row r="1011" spans="1:6">
      <c r="A1011" s="31" t="s">
        <v>7</v>
      </c>
      <c r="B1011" s="15" t="s">
        <v>8</v>
      </c>
      <c r="C1011" s="32">
        <v>6358000</v>
      </c>
      <c r="D1011" s="32">
        <v>1951200</v>
      </c>
      <c r="E1011" s="32">
        <v>1611545.69</v>
      </c>
      <c r="F1011" s="44">
        <v>82.592542537925368</v>
      </c>
    </row>
    <row r="1012" spans="1:6">
      <c r="A1012" s="31" t="s">
        <v>9</v>
      </c>
      <c r="B1012" s="15" t="s">
        <v>10</v>
      </c>
      <c r="C1012" s="32">
        <v>6358000</v>
      </c>
      <c r="D1012" s="32">
        <v>1951200</v>
      </c>
      <c r="E1012" s="32">
        <v>1611545.69</v>
      </c>
      <c r="F1012" s="44">
        <v>82.592542537925368</v>
      </c>
    </row>
    <row r="1013" spans="1:6">
      <c r="A1013" s="31" t="s">
        <v>11</v>
      </c>
      <c r="B1013" s="15" t="s">
        <v>12</v>
      </c>
      <c r="C1013" s="32">
        <v>1398900</v>
      </c>
      <c r="D1013" s="32">
        <v>428200</v>
      </c>
      <c r="E1013" s="32">
        <v>321887.18</v>
      </c>
      <c r="F1013" s="44">
        <v>75.172157870154138</v>
      </c>
    </row>
    <row r="1014" spans="1:6">
      <c r="A1014" s="31" t="s">
        <v>13</v>
      </c>
      <c r="B1014" s="15" t="s">
        <v>14</v>
      </c>
      <c r="C1014" s="32">
        <v>247200</v>
      </c>
      <c r="D1014" s="32">
        <v>104000</v>
      </c>
      <c r="E1014" s="32">
        <v>35431.17</v>
      </c>
      <c r="F1014" s="44">
        <v>34.068432692307695</v>
      </c>
    </row>
    <row r="1015" spans="1:6">
      <c r="A1015" s="31" t="s">
        <v>15</v>
      </c>
      <c r="B1015" s="15" t="s">
        <v>16</v>
      </c>
      <c r="C1015" s="32">
        <v>127000</v>
      </c>
      <c r="D1015" s="32">
        <v>50000</v>
      </c>
      <c r="E1015" s="32">
        <v>3120</v>
      </c>
      <c r="F1015" s="44">
        <v>6.2399999999999993</v>
      </c>
    </row>
    <row r="1016" spans="1:6">
      <c r="A1016" s="31" t="s">
        <v>19</v>
      </c>
      <c r="B1016" s="15" t="s">
        <v>20</v>
      </c>
      <c r="C1016" s="32">
        <v>110200</v>
      </c>
      <c r="D1016" s="32">
        <v>50000</v>
      </c>
      <c r="E1016" s="32">
        <v>32311.17</v>
      </c>
      <c r="F1016" s="44">
        <v>64.622339999999994</v>
      </c>
    </row>
    <row r="1017" spans="1:6">
      <c r="A1017" s="31" t="s">
        <v>21</v>
      </c>
      <c r="B1017" s="15" t="s">
        <v>22</v>
      </c>
      <c r="C1017" s="32">
        <v>5000</v>
      </c>
      <c r="D1017" s="32">
        <v>2000</v>
      </c>
      <c r="E1017" s="32">
        <v>0</v>
      </c>
      <c r="F1017" s="44">
        <v>0</v>
      </c>
    </row>
    <row r="1018" spans="1:6" ht="31.5">
      <c r="A1018" s="31" t="s">
        <v>29</v>
      </c>
      <c r="B1018" s="15" t="s">
        <v>30</v>
      </c>
      <c r="C1018" s="32">
        <v>5000</v>
      </c>
      <c r="D1018" s="32">
        <v>2000</v>
      </c>
      <c r="E1018" s="32">
        <v>0</v>
      </c>
      <c r="F1018" s="44">
        <v>0</v>
      </c>
    </row>
    <row r="1019" spans="1:6" ht="47.25">
      <c r="A1019" s="31" t="s">
        <v>31</v>
      </c>
      <c r="B1019" s="15" t="s">
        <v>32</v>
      </c>
      <c r="C1019" s="32">
        <v>5000</v>
      </c>
      <c r="D1019" s="32">
        <v>2000</v>
      </c>
      <c r="E1019" s="32">
        <v>0</v>
      </c>
      <c r="F1019" s="44">
        <v>0</v>
      </c>
    </row>
    <row r="1020" spans="1:6">
      <c r="A1020" s="31" t="s">
        <v>37</v>
      </c>
      <c r="B1020" s="15" t="s">
        <v>38</v>
      </c>
      <c r="C1020" s="32">
        <v>31800</v>
      </c>
      <c r="D1020" s="32">
        <v>10000</v>
      </c>
      <c r="E1020" s="32">
        <v>5302.23</v>
      </c>
      <c r="F1020" s="44">
        <v>53.022300000000001</v>
      </c>
    </row>
    <row r="1021" spans="1:6">
      <c r="A1021" s="30" t="s">
        <v>234</v>
      </c>
      <c r="B1021" s="14" t="s">
        <v>235</v>
      </c>
      <c r="C1021" s="18">
        <v>92500</v>
      </c>
      <c r="D1021" s="18">
        <v>34300</v>
      </c>
      <c r="E1021" s="18">
        <v>13104</v>
      </c>
      <c r="F1021" s="45">
        <v>38.204081632653057</v>
      </c>
    </row>
    <row r="1022" spans="1:6">
      <c r="A1022" s="31" t="s">
        <v>3</v>
      </c>
      <c r="B1022" s="15" t="s">
        <v>4</v>
      </c>
      <c r="C1022" s="32">
        <v>92500</v>
      </c>
      <c r="D1022" s="32">
        <v>34300</v>
      </c>
      <c r="E1022" s="32">
        <v>13104</v>
      </c>
      <c r="F1022" s="44">
        <v>38.204081632653057</v>
      </c>
    </row>
    <row r="1023" spans="1:6">
      <c r="A1023" s="31" t="s">
        <v>13</v>
      </c>
      <c r="B1023" s="15" t="s">
        <v>14</v>
      </c>
      <c r="C1023" s="32">
        <v>92500</v>
      </c>
      <c r="D1023" s="32">
        <v>34300</v>
      </c>
      <c r="E1023" s="32">
        <v>13104</v>
      </c>
      <c r="F1023" s="44">
        <v>38.204081632653057</v>
      </c>
    </row>
    <row r="1024" spans="1:6">
      <c r="A1024" s="31" t="s">
        <v>15</v>
      </c>
      <c r="B1024" s="15" t="s">
        <v>16</v>
      </c>
      <c r="C1024" s="32">
        <v>30000</v>
      </c>
      <c r="D1024" s="32">
        <v>20000</v>
      </c>
      <c r="E1024" s="32">
        <v>0</v>
      </c>
      <c r="F1024" s="44">
        <v>0</v>
      </c>
    </row>
    <row r="1025" spans="1:6">
      <c r="A1025" s="31" t="s">
        <v>19</v>
      </c>
      <c r="B1025" s="15" t="s">
        <v>20</v>
      </c>
      <c r="C1025" s="32">
        <v>62500</v>
      </c>
      <c r="D1025" s="32">
        <v>14300</v>
      </c>
      <c r="E1025" s="32">
        <v>13104</v>
      </c>
      <c r="F1025" s="44">
        <v>91.63636363636364</v>
      </c>
    </row>
    <row r="1026" spans="1:6">
      <c r="A1026" s="30" t="s">
        <v>214</v>
      </c>
      <c r="B1026" s="14" t="s">
        <v>116</v>
      </c>
      <c r="C1026" s="18">
        <v>9476341</v>
      </c>
      <c r="D1026" s="18">
        <v>0</v>
      </c>
      <c r="E1026" s="18">
        <v>0</v>
      </c>
      <c r="F1026" s="45">
        <v>0</v>
      </c>
    </row>
    <row r="1027" spans="1:6">
      <c r="A1027" s="31" t="s">
        <v>213</v>
      </c>
      <c r="B1027" s="15" t="s">
        <v>115</v>
      </c>
      <c r="C1027" s="32">
        <v>9476341</v>
      </c>
      <c r="D1027" s="32">
        <v>0</v>
      </c>
      <c r="E1027" s="32">
        <v>0</v>
      </c>
      <c r="F1027" s="44">
        <v>0</v>
      </c>
    </row>
    <row r="1028" spans="1:6">
      <c r="A1028" s="30" t="s">
        <v>258</v>
      </c>
      <c r="B1028" s="14" t="s">
        <v>259</v>
      </c>
      <c r="C1028" s="18">
        <v>63874800</v>
      </c>
      <c r="D1028" s="18">
        <v>15968700</v>
      </c>
      <c r="E1028" s="18">
        <v>15968700</v>
      </c>
      <c r="F1028" s="45">
        <v>100</v>
      </c>
    </row>
    <row r="1029" spans="1:6">
      <c r="A1029" s="31" t="s">
        <v>3</v>
      </c>
      <c r="B1029" s="15" t="s">
        <v>4</v>
      </c>
      <c r="C1029" s="32">
        <v>63874800</v>
      </c>
      <c r="D1029" s="32">
        <v>15968700</v>
      </c>
      <c r="E1029" s="32">
        <v>15968700</v>
      </c>
      <c r="F1029" s="44">
        <v>100</v>
      </c>
    </row>
    <row r="1030" spans="1:6">
      <c r="A1030" s="31" t="s">
        <v>166</v>
      </c>
      <c r="B1030" s="15" t="s">
        <v>33</v>
      </c>
      <c r="C1030" s="32">
        <v>63874800</v>
      </c>
      <c r="D1030" s="32">
        <v>15968700</v>
      </c>
      <c r="E1030" s="32">
        <v>15968700</v>
      </c>
      <c r="F1030" s="44">
        <v>100</v>
      </c>
    </row>
    <row r="1031" spans="1:6" ht="31.5">
      <c r="A1031" s="31" t="s">
        <v>212</v>
      </c>
      <c r="B1031" s="15" t="s">
        <v>114</v>
      </c>
      <c r="C1031" s="32">
        <v>63874800</v>
      </c>
      <c r="D1031" s="32">
        <v>15968700</v>
      </c>
      <c r="E1031" s="32">
        <v>15968700</v>
      </c>
      <c r="F1031" s="44">
        <v>100</v>
      </c>
    </row>
    <row r="1032" spans="1:6">
      <c r="A1032" s="30" t="s">
        <v>215</v>
      </c>
      <c r="B1032" s="14" t="s">
        <v>117</v>
      </c>
      <c r="C1032" s="18">
        <v>4699800</v>
      </c>
      <c r="D1032" s="18">
        <v>3032100</v>
      </c>
      <c r="E1032" s="18">
        <v>2532100</v>
      </c>
      <c r="F1032" s="45">
        <v>83.509778701230175</v>
      </c>
    </row>
    <row r="1033" spans="1:6">
      <c r="A1033" s="31" t="s">
        <v>3</v>
      </c>
      <c r="B1033" s="15" t="s">
        <v>4</v>
      </c>
      <c r="C1033" s="32">
        <v>4699800</v>
      </c>
      <c r="D1033" s="32">
        <v>3032100</v>
      </c>
      <c r="E1033" s="32">
        <v>2532100</v>
      </c>
      <c r="F1033" s="44">
        <v>83.509778701230175</v>
      </c>
    </row>
    <row r="1034" spans="1:6">
      <c r="A1034" s="31" t="s">
        <v>166</v>
      </c>
      <c r="B1034" s="15" t="s">
        <v>33</v>
      </c>
      <c r="C1034" s="32">
        <v>4699800</v>
      </c>
      <c r="D1034" s="32">
        <v>3032100</v>
      </c>
      <c r="E1034" s="32">
        <v>2532100</v>
      </c>
      <c r="F1034" s="44">
        <v>83.509778701230175</v>
      </c>
    </row>
    <row r="1035" spans="1:6" ht="31.5">
      <c r="A1035" s="31" t="s">
        <v>212</v>
      </c>
      <c r="B1035" s="15" t="s">
        <v>114</v>
      </c>
      <c r="C1035" s="32">
        <v>4699800</v>
      </c>
      <c r="D1035" s="32">
        <v>3032100</v>
      </c>
      <c r="E1035" s="32">
        <v>2532100</v>
      </c>
      <c r="F1035" s="44">
        <v>83.509778701230175</v>
      </c>
    </row>
    <row r="1036" spans="1:6" ht="47.25">
      <c r="A1036" s="30" t="s">
        <v>118</v>
      </c>
      <c r="B1036" s="14" t="s">
        <v>119</v>
      </c>
      <c r="C1036" s="18">
        <v>97514600</v>
      </c>
      <c r="D1036" s="18">
        <v>23077300</v>
      </c>
      <c r="E1036" s="18">
        <v>19884600</v>
      </c>
      <c r="F1036" s="45">
        <v>86.165192635186955</v>
      </c>
    </row>
    <row r="1037" spans="1:6">
      <c r="A1037" s="31" t="s">
        <v>3</v>
      </c>
      <c r="B1037" s="15" t="s">
        <v>4</v>
      </c>
      <c r="C1037" s="32">
        <v>97514600</v>
      </c>
      <c r="D1037" s="32">
        <v>23077300</v>
      </c>
      <c r="E1037" s="32">
        <v>19884600</v>
      </c>
      <c r="F1037" s="44">
        <v>86.165192635186955</v>
      </c>
    </row>
    <row r="1038" spans="1:6">
      <c r="A1038" s="31" t="s">
        <v>166</v>
      </c>
      <c r="B1038" s="15" t="s">
        <v>33</v>
      </c>
      <c r="C1038" s="32">
        <v>97514600</v>
      </c>
      <c r="D1038" s="32">
        <v>23077300</v>
      </c>
      <c r="E1038" s="32">
        <v>19884600</v>
      </c>
      <c r="F1038" s="44">
        <v>86.165192635186955</v>
      </c>
    </row>
    <row r="1039" spans="1:6" ht="31.5">
      <c r="A1039" s="31" t="s">
        <v>212</v>
      </c>
      <c r="B1039" s="15" t="s">
        <v>114</v>
      </c>
      <c r="C1039" s="32">
        <v>97514600</v>
      </c>
      <c r="D1039" s="32">
        <v>23077300</v>
      </c>
      <c r="E1039" s="32">
        <v>19884600</v>
      </c>
      <c r="F1039" s="44">
        <v>86.165192635186955</v>
      </c>
    </row>
    <row r="1040" spans="1:6" s="5" customFormat="1" ht="18.75">
      <c r="A1040" s="19" t="s">
        <v>120</v>
      </c>
      <c r="B1040" s="20"/>
      <c r="C1040" s="21">
        <v>1224481620.8699999</v>
      </c>
      <c r="D1040" s="21">
        <v>323392473.87</v>
      </c>
      <c r="E1040" s="21">
        <v>284754935.59999996</v>
      </c>
      <c r="F1040" s="46">
        <v>88.052431212257616</v>
      </c>
    </row>
    <row r="1041" spans="1:6" s="5" customFormat="1" ht="18.75">
      <c r="A1041" s="56" t="s">
        <v>279</v>
      </c>
      <c r="B1041" s="57"/>
      <c r="C1041" s="21">
        <f>C1043+C1049+C1050+C1053+C1065</f>
        <v>729785667.87</v>
      </c>
      <c r="D1041" s="21">
        <f t="shared" ref="D1041:E1041" si="0">D1043+D1049+D1050+D1053+D1065</f>
        <v>186102687.53</v>
      </c>
      <c r="E1041" s="21">
        <f t="shared" si="0"/>
        <v>168053127.72000006</v>
      </c>
      <c r="F1041" s="46">
        <f>E1041/D1041*100</f>
        <v>90.301290083685487</v>
      </c>
    </row>
    <row r="1042" spans="1:6">
      <c r="A1042" s="31" t="s">
        <v>3</v>
      </c>
      <c r="B1042" s="15" t="s">
        <v>4</v>
      </c>
      <c r="C1042" s="32">
        <v>1215005279.8699999</v>
      </c>
      <c r="D1042" s="32">
        <v>323392473.87</v>
      </c>
      <c r="E1042" s="32">
        <v>284754935.59999996</v>
      </c>
      <c r="F1042" s="44">
        <v>88.052431212257616</v>
      </c>
    </row>
    <row r="1043" spans="1:6">
      <c r="A1043" s="31" t="s">
        <v>5</v>
      </c>
      <c r="B1043" s="15" t="s">
        <v>6</v>
      </c>
      <c r="C1043" s="32">
        <v>549527712.87</v>
      </c>
      <c r="D1043" s="32">
        <v>146900840.87</v>
      </c>
      <c r="E1043" s="32">
        <v>138881071.49000004</v>
      </c>
      <c r="F1043" s="44">
        <v>94.540691984808262</v>
      </c>
    </row>
    <row r="1044" spans="1:6">
      <c r="A1044" s="31" t="s">
        <v>7</v>
      </c>
      <c r="B1044" s="15" t="s">
        <v>8</v>
      </c>
      <c r="C1044" s="32">
        <v>450396515.97000003</v>
      </c>
      <c r="D1044" s="32">
        <v>120309968.61</v>
      </c>
      <c r="E1044" s="32">
        <v>113980320.47000003</v>
      </c>
      <c r="F1044" s="44">
        <v>94.738883059209883</v>
      </c>
    </row>
    <row r="1045" spans="1:6">
      <c r="A1045" s="31" t="s">
        <v>9</v>
      </c>
      <c r="B1045" s="15" t="s">
        <v>10</v>
      </c>
      <c r="C1045" s="32">
        <v>450396515.97000003</v>
      </c>
      <c r="D1045" s="32">
        <v>120309968.61</v>
      </c>
      <c r="E1045" s="32">
        <v>113980320.47000003</v>
      </c>
      <c r="F1045" s="44">
        <v>94.738883059209883</v>
      </c>
    </row>
    <row r="1046" spans="1:6">
      <c r="A1046" s="31" t="s">
        <v>11</v>
      </c>
      <c r="B1046" s="15" t="s">
        <v>12</v>
      </c>
      <c r="C1046" s="32">
        <v>99131196.900000006</v>
      </c>
      <c r="D1046" s="32">
        <v>26590872.260000002</v>
      </c>
      <c r="E1046" s="32">
        <v>24900751.02</v>
      </c>
      <c r="F1046" s="44">
        <v>93.643979695459606</v>
      </c>
    </row>
    <row r="1047" spans="1:6">
      <c r="A1047" s="31" t="s">
        <v>13</v>
      </c>
      <c r="B1047" s="15" t="s">
        <v>14</v>
      </c>
      <c r="C1047" s="32">
        <v>211120159</v>
      </c>
      <c r="D1047" s="32">
        <v>46688187.340000004</v>
      </c>
      <c r="E1047" s="32">
        <v>32409489.219999999</v>
      </c>
      <c r="F1047" s="44">
        <v>69.416893365301505</v>
      </c>
    </row>
    <row r="1048" spans="1:6">
      <c r="A1048" s="31" t="s">
        <v>15</v>
      </c>
      <c r="B1048" s="15" t="s">
        <v>16</v>
      </c>
      <c r="C1048" s="32">
        <v>18905570</v>
      </c>
      <c r="D1048" s="32">
        <v>4526170</v>
      </c>
      <c r="E1048" s="32">
        <v>1879087.76</v>
      </c>
      <c r="F1048" s="44">
        <v>41.516066784941799</v>
      </c>
    </row>
    <row r="1049" spans="1:6">
      <c r="A1049" s="31" t="s">
        <v>241</v>
      </c>
      <c r="B1049" s="15" t="s">
        <v>242</v>
      </c>
      <c r="C1049" s="32">
        <v>291700</v>
      </c>
      <c r="D1049" s="32">
        <v>7600</v>
      </c>
      <c r="E1049" s="32">
        <v>0</v>
      </c>
      <c r="F1049" s="44">
        <v>0</v>
      </c>
    </row>
    <row r="1050" spans="1:6">
      <c r="A1050" s="31" t="s">
        <v>17</v>
      </c>
      <c r="B1050" s="15" t="s">
        <v>18</v>
      </c>
      <c r="C1050" s="32">
        <v>33030000</v>
      </c>
      <c r="D1050" s="32">
        <v>2454000</v>
      </c>
      <c r="E1050" s="32">
        <v>2088864.7100000002</v>
      </c>
      <c r="F1050" s="44">
        <v>85.120811328443367</v>
      </c>
    </row>
    <row r="1051" spans="1:6">
      <c r="A1051" s="31" t="s">
        <v>19</v>
      </c>
      <c r="B1051" s="15" t="s">
        <v>20</v>
      </c>
      <c r="C1051" s="32">
        <v>96722069</v>
      </c>
      <c r="D1051" s="32">
        <v>19487477.34</v>
      </c>
      <c r="E1051" s="32">
        <v>14089691.91</v>
      </c>
      <c r="F1051" s="44">
        <v>72.301261287829675</v>
      </c>
    </row>
    <row r="1052" spans="1:6">
      <c r="A1052" s="31" t="s">
        <v>21</v>
      </c>
      <c r="B1052" s="15" t="s">
        <v>22</v>
      </c>
      <c r="C1052" s="32">
        <v>1320300</v>
      </c>
      <c r="D1052" s="32">
        <v>311350</v>
      </c>
      <c r="E1052" s="32">
        <v>168887.34</v>
      </c>
      <c r="F1052" s="44">
        <v>54.24356511964028</v>
      </c>
    </row>
    <row r="1053" spans="1:6">
      <c r="A1053" s="31" t="s">
        <v>158</v>
      </c>
      <c r="B1053" s="15" t="s">
        <v>23</v>
      </c>
      <c r="C1053" s="32">
        <v>60199500</v>
      </c>
      <c r="D1053" s="32">
        <v>19781690</v>
      </c>
      <c r="E1053" s="32">
        <v>14175357.499999998</v>
      </c>
      <c r="F1053" s="44">
        <v>71.658981108287506</v>
      </c>
    </row>
    <row r="1054" spans="1:6">
      <c r="A1054" s="31" t="s">
        <v>159</v>
      </c>
      <c r="B1054" s="15" t="s">
        <v>24</v>
      </c>
      <c r="C1054" s="32">
        <v>25007800</v>
      </c>
      <c r="D1054" s="32">
        <v>8592090</v>
      </c>
      <c r="E1054" s="32">
        <v>7605326.8599999994</v>
      </c>
      <c r="F1054" s="44">
        <v>88.5154468819577</v>
      </c>
    </row>
    <row r="1055" spans="1:6">
      <c r="A1055" s="31" t="s">
        <v>160</v>
      </c>
      <c r="B1055" s="15" t="s">
        <v>25</v>
      </c>
      <c r="C1055" s="32">
        <v>2161100</v>
      </c>
      <c r="D1055" s="32">
        <v>325800</v>
      </c>
      <c r="E1055" s="32">
        <v>197607.47</v>
      </c>
      <c r="F1055" s="44">
        <v>60.652998772252921</v>
      </c>
    </row>
    <row r="1056" spans="1:6">
      <c r="A1056" s="31" t="s">
        <v>161</v>
      </c>
      <c r="B1056" s="15" t="s">
        <v>26</v>
      </c>
      <c r="C1056" s="32">
        <v>27492300</v>
      </c>
      <c r="D1056" s="32">
        <v>8623600</v>
      </c>
      <c r="E1056" s="32">
        <v>5417037.8799999999</v>
      </c>
      <c r="F1056" s="44">
        <v>62.816432580360868</v>
      </c>
    </row>
    <row r="1057" spans="1:6">
      <c r="A1057" s="31" t="s">
        <v>162</v>
      </c>
      <c r="B1057" s="15" t="s">
        <v>27</v>
      </c>
      <c r="C1057" s="32">
        <v>1962300</v>
      </c>
      <c r="D1057" s="32">
        <v>918700</v>
      </c>
      <c r="E1057" s="32">
        <v>711300.7</v>
      </c>
      <c r="F1057" s="44">
        <v>77.424697942745183</v>
      </c>
    </row>
    <row r="1058" spans="1:6" ht="31.5">
      <c r="A1058" s="31" t="s">
        <v>163</v>
      </c>
      <c r="B1058" s="15" t="s">
        <v>28</v>
      </c>
      <c r="C1058" s="32">
        <v>3576000</v>
      </c>
      <c r="D1058" s="32">
        <v>1321500</v>
      </c>
      <c r="E1058" s="32">
        <v>244084.59000000003</v>
      </c>
      <c r="F1058" s="44">
        <v>18.470267877412034</v>
      </c>
    </row>
    <row r="1059" spans="1:6" ht="31.5">
      <c r="A1059" s="31" t="s">
        <v>29</v>
      </c>
      <c r="B1059" s="15" t="s">
        <v>30</v>
      </c>
      <c r="C1059" s="32">
        <v>651020</v>
      </c>
      <c r="D1059" s="32">
        <v>119900</v>
      </c>
      <c r="E1059" s="32">
        <v>7600</v>
      </c>
      <c r="F1059" s="44">
        <v>6.33861551292744</v>
      </c>
    </row>
    <row r="1060" spans="1:6" ht="47.25">
      <c r="A1060" s="31" t="s">
        <v>31</v>
      </c>
      <c r="B1060" s="15" t="s">
        <v>32</v>
      </c>
      <c r="C1060" s="32">
        <v>651020</v>
      </c>
      <c r="D1060" s="32">
        <v>119900</v>
      </c>
      <c r="E1060" s="32">
        <v>7600</v>
      </c>
      <c r="F1060" s="44">
        <v>6.33861551292744</v>
      </c>
    </row>
    <row r="1061" spans="1:6">
      <c r="A1061" s="31" t="s">
        <v>166</v>
      </c>
      <c r="B1061" s="15" t="s">
        <v>33</v>
      </c>
      <c r="C1061" s="32">
        <v>366181443</v>
      </c>
      <c r="D1061" s="32">
        <v>112248829</v>
      </c>
      <c r="E1061" s="32">
        <v>100194900.56</v>
      </c>
      <c r="F1061" s="44">
        <v>89.261421658127063</v>
      </c>
    </row>
    <row r="1062" spans="1:6" ht="31.5">
      <c r="A1062" s="31" t="s">
        <v>167</v>
      </c>
      <c r="B1062" s="15" t="s">
        <v>34</v>
      </c>
      <c r="C1062" s="32">
        <v>200092243</v>
      </c>
      <c r="D1062" s="32">
        <v>70170729</v>
      </c>
      <c r="E1062" s="32">
        <v>61809500.559999995</v>
      </c>
      <c r="F1062" s="44">
        <v>88.084449799573832</v>
      </c>
    </row>
    <row r="1063" spans="1:6" ht="31.5">
      <c r="A1063" s="31" t="s">
        <v>212</v>
      </c>
      <c r="B1063" s="15" t="s">
        <v>114</v>
      </c>
      <c r="C1063" s="32">
        <v>166089200</v>
      </c>
      <c r="D1063" s="32">
        <v>42078100</v>
      </c>
      <c r="E1063" s="32">
        <v>38385400</v>
      </c>
      <c r="F1063" s="44">
        <v>91.22417599653977</v>
      </c>
    </row>
    <row r="1064" spans="1:6">
      <c r="A1064" s="31" t="s">
        <v>168</v>
      </c>
      <c r="B1064" s="15" t="s">
        <v>35</v>
      </c>
      <c r="C1064" s="32">
        <v>86736755</v>
      </c>
      <c r="D1064" s="32">
        <v>16958556.66</v>
      </c>
      <c r="E1064" s="32">
        <v>12907834.02</v>
      </c>
      <c r="F1064" s="44">
        <v>76.113989408341538</v>
      </c>
    </row>
    <row r="1065" spans="1:6">
      <c r="A1065" s="31" t="s">
        <v>169</v>
      </c>
      <c r="B1065" s="15" t="s">
        <v>36</v>
      </c>
      <c r="C1065" s="32">
        <v>86736755</v>
      </c>
      <c r="D1065" s="32">
        <v>16958556.66</v>
      </c>
      <c r="E1065" s="32">
        <v>12907834.02</v>
      </c>
      <c r="F1065" s="44">
        <v>76.113989408341538</v>
      </c>
    </row>
    <row r="1066" spans="1:6">
      <c r="A1066" s="31" t="s">
        <v>37</v>
      </c>
      <c r="B1066" s="15" t="s">
        <v>38</v>
      </c>
      <c r="C1066" s="32">
        <v>1439210</v>
      </c>
      <c r="D1066" s="32">
        <v>596060</v>
      </c>
      <c r="E1066" s="32">
        <v>361640.31</v>
      </c>
      <c r="F1066" s="44">
        <v>60.671796463443272</v>
      </c>
    </row>
    <row r="1067" spans="1:6">
      <c r="A1067" s="31" t="s">
        <v>213</v>
      </c>
      <c r="B1067" s="15" t="s">
        <v>115</v>
      </c>
      <c r="C1067" s="32">
        <v>9476341</v>
      </c>
      <c r="D1067" s="32">
        <v>0</v>
      </c>
      <c r="E1067" s="32">
        <v>0</v>
      </c>
      <c r="F1067" s="44">
        <v>0</v>
      </c>
    </row>
    <row r="1070" spans="1:6" s="38" customFormat="1" ht="18.75">
      <c r="A1070" s="4"/>
      <c r="B1070" s="50" t="s">
        <v>128</v>
      </c>
      <c r="C1070" s="50"/>
      <c r="D1070" s="50"/>
      <c r="E1070" s="50"/>
      <c r="F1070" s="50"/>
    </row>
  </sheetData>
  <mergeCells count="4">
    <mergeCell ref="B1070:F1070"/>
    <mergeCell ref="A2:F2"/>
    <mergeCell ref="A3:F3"/>
    <mergeCell ref="A1041:B1041"/>
  </mergeCells>
  <pageMargins left="0.39370078740157483" right="0.19685039370078741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3"/>
  <sheetViews>
    <sheetView zoomScaleNormal="100" zoomScaleSheetLayoutView="100" workbookViewId="0">
      <selection activeCell="F7" sqref="F7:F260"/>
    </sheetView>
  </sheetViews>
  <sheetFormatPr defaultColWidth="9.140625" defaultRowHeight="15.75"/>
  <cols>
    <col min="1" max="1" width="10.42578125" style="29" customWidth="1"/>
    <col min="2" max="2" width="49.7109375" style="17" customWidth="1"/>
    <col min="3" max="3" width="18.85546875" style="29" customWidth="1"/>
    <col min="4" max="4" width="21.85546875" style="29" customWidth="1"/>
    <col min="5" max="5" width="18" style="29" bestFit="1" customWidth="1"/>
    <col min="6" max="6" width="12.85546875" style="29" customWidth="1"/>
    <col min="7" max="16384" width="9.140625" style="29"/>
  </cols>
  <sheetData>
    <row r="2" spans="1:6" ht="36.75" customHeight="1">
      <c r="A2" s="49" t="s">
        <v>278</v>
      </c>
      <c r="B2" s="49"/>
      <c r="C2" s="49"/>
      <c r="D2" s="49"/>
      <c r="E2" s="49"/>
      <c r="F2" s="49"/>
    </row>
    <row r="3" spans="1:6" ht="20.25" customHeight="1">
      <c r="A3" s="53" t="s">
        <v>157</v>
      </c>
      <c r="B3" s="53"/>
      <c r="C3" s="53"/>
      <c r="D3" s="53"/>
      <c r="E3" s="53"/>
      <c r="F3" s="53"/>
    </row>
    <row r="5" spans="1:6" ht="70.5" customHeight="1">
      <c r="A5" s="23" t="s">
        <v>156</v>
      </c>
      <c r="B5" s="23" t="s">
        <v>1</v>
      </c>
      <c r="C5" s="23" t="s">
        <v>245</v>
      </c>
      <c r="D5" s="23" t="s">
        <v>272</v>
      </c>
      <c r="E5" s="23" t="s">
        <v>273</v>
      </c>
      <c r="F5" s="23" t="s">
        <v>236</v>
      </c>
    </row>
    <row r="6" spans="1:6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</row>
    <row r="7" spans="1:6" ht="31.5">
      <c r="A7" s="25" t="s">
        <v>2</v>
      </c>
      <c r="B7" s="3" t="s">
        <v>121</v>
      </c>
      <c r="C7" s="24">
        <v>14791000</v>
      </c>
      <c r="D7" s="24">
        <v>7039500</v>
      </c>
      <c r="E7" s="24">
        <v>707269.44</v>
      </c>
      <c r="F7" s="7">
        <v>10.047154485403793</v>
      </c>
    </row>
    <row r="8" spans="1:6">
      <c r="A8" s="31" t="s">
        <v>3</v>
      </c>
      <c r="B8" s="15" t="s">
        <v>4</v>
      </c>
      <c r="C8" s="32">
        <v>8240000</v>
      </c>
      <c r="D8" s="32">
        <v>488500</v>
      </c>
      <c r="E8" s="32">
        <v>0</v>
      </c>
      <c r="F8" s="44">
        <v>0</v>
      </c>
    </row>
    <row r="9" spans="1:6">
      <c r="A9" s="31" t="s">
        <v>13</v>
      </c>
      <c r="B9" s="15" t="s">
        <v>14</v>
      </c>
      <c r="C9" s="32">
        <v>8240000</v>
      </c>
      <c r="D9" s="32">
        <v>488500</v>
      </c>
      <c r="E9" s="32">
        <v>0</v>
      </c>
      <c r="F9" s="44">
        <v>0</v>
      </c>
    </row>
    <row r="10" spans="1:6">
      <c r="A10" s="31" t="s">
        <v>15</v>
      </c>
      <c r="B10" s="15" t="s">
        <v>16</v>
      </c>
      <c r="C10" s="32">
        <v>150000</v>
      </c>
      <c r="D10" s="32">
        <v>90000</v>
      </c>
      <c r="E10" s="32">
        <v>0</v>
      </c>
      <c r="F10" s="44">
        <v>0</v>
      </c>
    </row>
    <row r="11" spans="1:6">
      <c r="A11" s="31" t="s">
        <v>19</v>
      </c>
      <c r="B11" s="15" t="s">
        <v>20</v>
      </c>
      <c r="C11" s="32">
        <v>500000</v>
      </c>
      <c r="D11" s="32">
        <v>58500</v>
      </c>
      <c r="E11" s="32">
        <v>0</v>
      </c>
      <c r="F11" s="44">
        <v>0</v>
      </c>
    </row>
    <row r="12" spans="1:6" ht="31.5">
      <c r="A12" s="31" t="s">
        <v>29</v>
      </c>
      <c r="B12" s="15" t="s">
        <v>30</v>
      </c>
      <c r="C12" s="32">
        <v>7590000</v>
      </c>
      <c r="D12" s="32">
        <v>340000</v>
      </c>
      <c r="E12" s="32">
        <v>0</v>
      </c>
      <c r="F12" s="44">
        <v>0</v>
      </c>
    </row>
    <row r="13" spans="1:6" ht="31.5">
      <c r="A13" s="31" t="s">
        <v>164</v>
      </c>
      <c r="B13" s="15" t="s">
        <v>165</v>
      </c>
      <c r="C13" s="32">
        <v>7340000</v>
      </c>
      <c r="D13" s="32">
        <v>340000</v>
      </c>
      <c r="E13" s="32">
        <v>0</v>
      </c>
      <c r="F13" s="44">
        <v>0</v>
      </c>
    </row>
    <row r="14" spans="1:6" ht="47.25">
      <c r="A14" s="31" t="s">
        <v>31</v>
      </c>
      <c r="B14" s="15" t="s">
        <v>32</v>
      </c>
      <c r="C14" s="32">
        <v>250000</v>
      </c>
      <c r="D14" s="32">
        <v>0</v>
      </c>
      <c r="E14" s="32">
        <v>0</v>
      </c>
      <c r="F14" s="44">
        <v>0</v>
      </c>
    </row>
    <row r="15" spans="1:6">
      <c r="A15" s="31" t="s">
        <v>135</v>
      </c>
      <c r="B15" s="15" t="s">
        <v>136</v>
      </c>
      <c r="C15" s="32">
        <v>6551000</v>
      </c>
      <c r="D15" s="32">
        <v>6551000</v>
      </c>
      <c r="E15" s="32">
        <v>707269.44</v>
      </c>
      <c r="F15" s="44">
        <v>10.79635841856205</v>
      </c>
    </row>
    <row r="16" spans="1:6">
      <c r="A16" s="31" t="s">
        <v>137</v>
      </c>
      <c r="B16" s="15" t="s">
        <v>138</v>
      </c>
      <c r="C16" s="32">
        <v>762300</v>
      </c>
      <c r="D16" s="32">
        <v>762300</v>
      </c>
      <c r="E16" s="32">
        <v>56655.6</v>
      </c>
      <c r="F16" s="44">
        <v>7.4321920503738692</v>
      </c>
    </row>
    <row r="17" spans="1:6" ht="31.5">
      <c r="A17" s="31" t="s">
        <v>139</v>
      </c>
      <c r="B17" s="15" t="s">
        <v>140</v>
      </c>
      <c r="C17" s="32">
        <v>762300</v>
      </c>
      <c r="D17" s="32">
        <v>762300</v>
      </c>
      <c r="E17" s="32">
        <v>56655.6</v>
      </c>
      <c r="F17" s="44">
        <v>7.4321920503738692</v>
      </c>
    </row>
    <row r="18" spans="1:6">
      <c r="A18" s="31" t="s">
        <v>145</v>
      </c>
      <c r="B18" s="15" t="s">
        <v>146</v>
      </c>
      <c r="C18" s="32">
        <v>5788700</v>
      </c>
      <c r="D18" s="32">
        <v>5788700</v>
      </c>
      <c r="E18" s="32">
        <v>650613.84</v>
      </c>
      <c r="F18" s="44">
        <v>11.239377407708121</v>
      </c>
    </row>
    <row r="19" spans="1:6" ht="31.5">
      <c r="A19" s="31" t="s">
        <v>104</v>
      </c>
      <c r="B19" s="15" t="s">
        <v>147</v>
      </c>
      <c r="C19" s="32">
        <v>5788700</v>
      </c>
      <c r="D19" s="32">
        <v>5788700</v>
      </c>
      <c r="E19" s="32">
        <v>650613.84</v>
      </c>
      <c r="F19" s="44">
        <v>11.239377407708121</v>
      </c>
    </row>
    <row r="20" spans="1:6" ht="31.5">
      <c r="A20" s="30" t="s">
        <v>170</v>
      </c>
      <c r="B20" s="14" t="s">
        <v>45</v>
      </c>
      <c r="C20" s="18">
        <v>2036600</v>
      </c>
      <c r="D20" s="18">
        <v>2036600</v>
      </c>
      <c r="E20" s="18">
        <v>0</v>
      </c>
      <c r="F20" s="45">
        <v>0</v>
      </c>
    </row>
    <row r="21" spans="1:6">
      <c r="A21" s="31" t="s">
        <v>135</v>
      </c>
      <c r="B21" s="15" t="s">
        <v>136</v>
      </c>
      <c r="C21" s="32">
        <v>2036600</v>
      </c>
      <c r="D21" s="32">
        <v>2036600</v>
      </c>
      <c r="E21" s="32">
        <v>0</v>
      </c>
      <c r="F21" s="44">
        <v>0</v>
      </c>
    </row>
    <row r="22" spans="1:6">
      <c r="A22" s="31" t="s">
        <v>145</v>
      </c>
      <c r="B22" s="15" t="s">
        <v>146</v>
      </c>
      <c r="C22" s="32">
        <v>2036600</v>
      </c>
      <c r="D22" s="32">
        <v>2036600</v>
      </c>
      <c r="E22" s="32">
        <v>0</v>
      </c>
      <c r="F22" s="44">
        <v>0</v>
      </c>
    </row>
    <row r="23" spans="1:6" ht="31.5">
      <c r="A23" s="31" t="s">
        <v>104</v>
      </c>
      <c r="B23" s="15" t="s">
        <v>147</v>
      </c>
      <c r="C23" s="32">
        <v>2036600</v>
      </c>
      <c r="D23" s="32">
        <v>2036600</v>
      </c>
      <c r="E23" s="32">
        <v>0</v>
      </c>
      <c r="F23" s="44">
        <v>0</v>
      </c>
    </row>
    <row r="24" spans="1:6" ht="47.25">
      <c r="A24" s="30" t="s">
        <v>9</v>
      </c>
      <c r="B24" s="14" t="s">
        <v>47</v>
      </c>
      <c r="C24" s="18">
        <v>1718100</v>
      </c>
      <c r="D24" s="18">
        <v>1718100</v>
      </c>
      <c r="E24" s="18">
        <v>0</v>
      </c>
      <c r="F24" s="45">
        <v>0</v>
      </c>
    </row>
    <row r="25" spans="1:6">
      <c r="A25" s="31" t="s">
        <v>135</v>
      </c>
      <c r="B25" s="15" t="s">
        <v>136</v>
      </c>
      <c r="C25" s="32">
        <v>1718100</v>
      </c>
      <c r="D25" s="32">
        <v>1718100</v>
      </c>
      <c r="E25" s="32">
        <v>0</v>
      </c>
      <c r="F25" s="44">
        <v>0</v>
      </c>
    </row>
    <row r="26" spans="1:6">
      <c r="A26" s="31" t="s">
        <v>145</v>
      </c>
      <c r="B26" s="15" t="s">
        <v>146</v>
      </c>
      <c r="C26" s="32">
        <v>1718100</v>
      </c>
      <c r="D26" s="32">
        <v>1718100</v>
      </c>
      <c r="E26" s="32">
        <v>0</v>
      </c>
      <c r="F26" s="44">
        <v>0</v>
      </c>
    </row>
    <row r="27" spans="1:6" ht="31.5">
      <c r="A27" s="31" t="s">
        <v>104</v>
      </c>
      <c r="B27" s="15" t="s">
        <v>147</v>
      </c>
      <c r="C27" s="32">
        <v>1718100</v>
      </c>
      <c r="D27" s="32">
        <v>1718100</v>
      </c>
      <c r="E27" s="32">
        <v>0</v>
      </c>
      <c r="F27" s="44">
        <v>0</v>
      </c>
    </row>
    <row r="28" spans="1:6" ht="31.5">
      <c r="A28" s="30" t="s">
        <v>246</v>
      </c>
      <c r="B28" s="14" t="s">
        <v>247</v>
      </c>
      <c r="C28" s="18">
        <v>0</v>
      </c>
      <c r="D28" s="18">
        <v>0</v>
      </c>
      <c r="E28" s="18">
        <v>0</v>
      </c>
      <c r="F28" s="45">
        <v>0</v>
      </c>
    </row>
    <row r="29" spans="1:6">
      <c r="A29" s="31" t="s">
        <v>135</v>
      </c>
      <c r="B29" s="15" t="s">
        <v>136</v>
      </c>
      <c r="C29" s="32">
        <v>0</v>
      </c>
      <c r="D29" s="32">
        <v>0</v>
      </c>
      <c r="E29" s="32">
        <v>0</v>
      </c>
      <c r="F29" s="44">
        <v>0</v>
      </c>
    </row>
    <row r="30" spans="1:6">
      <c r="A30" s="31" t="s">
        <v>137</v>
      </c>
      <c r="B30" s="15" t="s">
        <v>138</v>
      </c>
      <c r="C30" s="32">
        <v>0</v>
      </c>
      <c r="D30" s="32">
        <v>0</v>
      </c>
      <c r="E30" s="32">
        <v>0</v>
      </c>
      <c r="F30" s="44">
        <v>0</v>
      </c>
    </row>
    <row r="31" spans="1:6" ht="31.5">
      <c r="A31" s="31" t="s">
        <v>139</v>
      </c>
      <c r="B31" s="15" t="s">
        <v>140</v>
      </c>
      <c r="C31" s="32">
        <v>0</v>
      </c>
      <c r="D31" s="32">
        <v>0</v>
      </c>
      <c r="E31" s="32">
        <v>0</v>
      </c>
      <c r="F31" s="44">
        <v>0</v>
      </c>
    </row>
    <row r="32" spans="1:6" ht="31.5">
      <c r="A32" s="30" t="s">
        <v>174</v>
      </c>
      <c r="B32" s="14" t="s">
        <v>134</v>
      </c>
      <c r="C32" s="18">
        <v>7340000</v>
      </c>
      <c r="D32" s="18">
        <v>340000</v>
      </c>
      <c r="E32" s="18">
        <v>0</v>
      </c>
      <c r="F32" s="45">
        <v>0</v>
      </c>
    </row>
    <row r="33" spans="1:6">
      <c r="A33" s="31" t="s">
        <v>3</v>
      </c>
      <c r="B33" s="15" t="s">
        <v>4</v>
      </c>
      <c r="C33" s="32">
        <v>7340000</v>
      </c>
      <c r="D33" s="32">
        <v>340000</v>
      </c>
      <c r="E33" s="32">
        <v>0</v>
      </c>
      <c r="F33" s="44">
        <v>0</v>
      </c>
    </row>
    <row r="34" spans="1:6">
      <c r="A34" s="31" t="s">
        <v>13</v>
      </c>
      <c r="B34" s="15" t="s">
        <v>14</v>
      </c>
      <c r="C34" s="32">
        <v>7340000</v>
      </c>
      <c r="D34" s="32">
        <v>340000</v>
      </c>
      <c r="E34" s="32">
        <v>0</v>
      </c>
      <c r="F34" s="44">
        <v>0</v>
      </c>
    </row>
    <row r="35" spans="1:6" ht="31.5">
      <c r="A35" s="31" t="s">
        <v>29</v>
      </c>
      <c r="B35" s="15" t="s">
        <v>30</v>
      </c>
      <c r="C35" s="32">
        <v>7340000</v>
      </c>
      <c r="D35" s="32">
        <v>340000</v>
      </c>
      <c r="E35" s="32">
        <v>0</v>
      </c>
      <c r="F35" s="44">
        <v>0</v>
      </c>
    </row>
    <row r="36" spans="1:6" ht="31.5">
      <c r="A36" s="31" t="s">
        <v>164</v>
      </c>
      <c r="B36" s="15" t="s">
        <v>165</v>
      </c>
      <c r="C36" s="32">
        <v>7340000</v>
      </c>
      <c r="D36" s="32">
        <v>340000</v>
      </c>
      <c r="E36" s="32">
        <v>0</v>
      </c>
      <c r="F36" s="44">
        <v>0</v>
      </c>
    </row>
    <row r="37" spans="1:6">
      <c r="A37" s="30" t="s">
        <v>234</v>
      </c>
      <c r="B37" s="14" t="s">
        <v>235</v>
      </c>
      <c r="C37" s="18">
        <v>725600</v>
      </c>
      <c r="D37" s="18">
        <v>725600</v>
      </c>
      <c r="E37" s="18">
        <v>534000</v>
      </c>
      <c r="F37" s="45">
        <v>73.594266813671453</v>
      </c>
    </row>
    <row r="38" spans="1:6">
      <c r="A38" s="31" t="s">
        <v>135</v>
      </c>
      <c r="B38" s="15" t="s">
        <v>136</v>
      </c>
      <c r="C38" s="32">
        <v>725600</v>
      </c>
      <c r="D38" s="32">
        <v>725600</v>
      </c>
      <c r="E38" s="32">
        <v>534000</v>
      </c>
      <c r="F38" s="44">
        <v>73.594266813671453</v>
      </c>
    </row>
    <row r="39" spans="1:6">
      <c r="A39" s="31" t="s">
        <v>137</v>
      </c>
      <c r="B39" s="15" t="s">
        <v>138</v>
      </c>
      <c r="C39" s="32">
        <v>191600</v>
      </c>
      <c r="D39" s="32">
        <v>191600</v>
      </c>
      <c r="E39" s="32">
        <v>0</v>
      </c>
      <c r="F39" s="44">
        <v>0</v>
      </c>
    </row>
    <row r="40" spans="1:6" ht="31.5">
      <c r="A40" s="31" t="s">
        <v>139</v>
      </c>
      <c r="B40" s="15" t="s">
        <v>140</v>
      </c>
      <c r="C40" s="32">
        <v>191600</v>
      </c>
      <c r="D40" s="32">
        <v>191600</v>
      </c>
      <c r="E40" s="32">
        <v>0</v>
      </c>
      <c r="F40" s="44">
        <v>0</v>
      </c>
    </row>
    <row r="41" spans="1:6">
      <c r="A41" s="31" t="s">
        <v>145</v>
      </c>
      <c r="B41" s="15" t="s">
        <v>146</v>
      </c>
      <c r="C41" s="32">
        <v>534000</v>
      </c>
      <c r="D41" s="32">
        <v>534000</v>
      </c>
      <c r="E41" s="32">
        <v>534000</v>
      </c>
      <c r="F41" s="44">
        <v>100</v>
      </c>
    </row>
    <row r="42" spans="1:6" ht="31.5">
      <c r="A42" s="31" t="s">
        <v>104</v>
      </c>
      <c r="B42" s="15" t="s">
        <v>147</v>
      </c>
      <c r="C42" s="32">
        <v>534000</v>
      </c>
      <c r="D42" s="32">
        <v>534000</v>
      </c>
      <c r="E42" s="32">
        <v>534000</v>
      </c>
      <c r="F42" s="44">
        <v>100</v>
      </c>
    </row>
    <row r="43" spans="1:6">
      <c r="A43" s="30" t="s">
        <v>216</v>
      </c>
      <c r="B43" s="14" t="s">
        <v>217</v>
      </c>
      <c r="C43" s="18">
        <v>1500000</v>
      </c>
      <c r="D43" s="18">
        <v>1500000</v>
      </c>
      <c r="E43" s="18">
        <v>116613.84</v>
      </c>
      <c r="F43" s="45">
        <v>7.7742560000000003</v>
      </c>
    </row>
    <row r="44" spans="1:6">
      <c r="A44" s="31" t="s">
        <v>135</v>
      </c>
      <c r="B44" s="15" t="s">
        <v>136</v>
      </c>
      <c r="C44" s="32">
        <v>1500000</v>
      </c>
      <c r="D44" s="32">
        <v>1500000</v>
      </c>
      <c r="E44" s="32">
        <v>116613.84</v>
      </c>
      <c r="F44" s="44">
        <v>7.7742560000000003</v>
      </c>
    </row>
    <row r="45" spans="1:6">
      <c r="A45" s="31" t="s">
        <v>145</v>
      </c>
      <c r="B45" s="15" t="s">
        <v>146</v>
      </c>
      <c r="C45" s="32">
        <v>1500000</v>
      </c>
      <c r="D45" s="32">
        <v>1500000</v>
      </c>
      <c r="E45" s="32">
        <v>116613.84</v>
      </c>
      <c r="F45" s="44">
        <v>7.7742560000000003</v>
      </c>
    </row>
    <row r="46" spans="1:6" ht="31.5">
      <c r="A46" s="31" t="s">
        <v>104</v>
      </c>
      <c r="B46" s="15" t="s">
        <v>147</v>
      </c>
      <c r="C46" s="32">
        <v>1500000</v>
      </c>
      <c r="D46" s="32">
        <v>1500000</v>
      </c>
      <c r="E46" s="32">
        <v>116613.84</v>
      </c>
      <c r="F46" s="44">
        <v>7.7742560000000003</v>
      </c>
    </row>
    <row r="47" spans="1:6">
      <c r="A47" s="30" t="s">
        <v>178</v>
      </c>
      <c r="B47" s="14" t="s">
        <v>55</v>
      </c>
      <c r="C47" s="18">
        <v>514000</v>
      </c>
      <c r="D47" s="18">
        <v>514000</v>
      </c>
      <c r="E47" s="18">
        <v>0</v>
      </c>
      <c r="F47" s="45">
        <v>0</v>
      </c>
    </row>
    <row r="48" spans="1:6">
      <c r="A48" s="31" t="s">
        <v>135</v>
      </c>
      <c r="B48" s="15" t="s">
        <v>136</v>
      </c>
      <c r="C48" s="32">
        <v>514000</v>
      </c>
      <c r="D48" s="32">
        <v>514000</v>
      </c>
      <c r="E48" s="32">
        <v>0</v>
      </c>
      <c r="F48" s="44">
        <v>0</v>
      </c>
    </row>
    <row r="49" spans="1:6">
      <c r="A49" s="31" t="s">
        <v>137</v>
      </c>
      <c r="B49" s="15" t="s">
        <v>138</v>
      </c>
      <c r="C49" s="32">
        <v>514000</v>
      </c>
      <c r="D49" s="32">
        <v>514000</v>
      </c>
      <c r="E49" s="32">
        <v>0</v>
      </c>
      <c r="F49" s="44">
        <v>0</v>
      </c>
    </row>
    <row r="50" spans="1:6" ht="31.5">
      <c r="A50" s="31" t="s">
        <v>139</v>
      </c>
      <c r="B50" s="15" t="s">
        <v>140</v>
      </c>
      <c r="C50" s="32">
        <v>514000</v>
      </c>
      <c r="D50" s="32">
        <v>514000</v>
      </c>
      <c r="E50" s="32">
        <v>0</v>
      </c>
      <c r="F50" s="44">
        <v>0</v>
      </c>
    </row>
    <row r="51" spans="1:6">
      <c r="A51" s="30" t="s">
        <v>56</v>
      </c>
      <c r="B51" s="14" t="s">
        <v>57</v>
      </c>
      <c r="C51" s="18">
        <v>56700</v>
      </c>
      <c r="D51" s="18">
        <v>56700</v>
      </c>
      <c r="E51" s="18">
        <v>56655.6</v>
      </c>
      <c r="F51" s="45">
        <v>99.921693121693124</v>
      </c>
    </row>
    <row r="52" spans="1:6">
      <c r="A52" s="31" t="s">
        <v>135</v>
      </c>
      <c r="B52" s="15" t="s">
        <v>136</v>
      </c>
      <c r="C52" s="32">
        <v>56700</v>
      </c>
      <c r="D52" s="32">
        <v>56700</v>
      </c>
      <c r="E52" s="32">
        <v>56655.6</v>
      </c>
      <c r="F52" s="44">
        <v>99.921693121693124</v>
      </c>
    </row>
    <row r="53" spans="1:6">
      <c r="A53" s="31" t="s">
        <v>137</v>
      </c>
      <c r="B53" s="15" t="s">
        <v>138</v>
      </c>
      <c r="C53" s="32">
        <v>56700</v>
      </c>
      <c r="D53" s="32">
        <v>56700</v>
      </c>
      <c r="E53" s="32">
        <v>56655.6</v>
      </c>
      <c r="F53" s="44">
        <v>99.921693121693124</v>
      </c>
    </row>
    <row r="54" spans="1:6" ht="31.5">
      <c r="A54" s="31" t="s">
        <v>139</v>
      </c>
      <c r="B54" s="15" t="s">
        <v>140</v>
      </c>
      <c r="C54" s="32">
        <v>56700</v>
      </c>
      <c r="D54" s="32">
        <v>56700</v>
      </c>
      <c r="E54" s="32">
        <v>56655.6</v>
      </c>
      <c r="F54" s="44">
        <v>99.921693121693124</v>
      </c>
    </row>
    <row r="55" spans="1:6" ht="31.5">
      <c r="A55" s="30" t="s">
        <v>148</v>
      </c>
      <c r="B55" s="14" t="s">
        <v>149</v>
      </c>
      <c r="C55" s="18">
        <v>900000</v>
      </c>
      <c r="D55" s="18">
        <v>148500</v>
      </c>
      <c r="E55" s="18">
        <v>0</v>
      </c>
      <c r="F55" s="45">
        <v>0</v>
      </c>
    </row>
    <row r="56" spans="1:6">
      <c r="A56" s="31" t="s">
        <v>3</v>
      </c>
      <c r="B56" s="15" t="s">
        <v>4</v>
      </c>
      <c r="C56" s="32">
        <v>900000</v>
      </c>
      <c r="D56" s="32">
        <v>148500</v>
      </c>
      <c r="E56" s="32">
        <v>0</v>
      </c>
      <c r="F56" s="44">
        <v>0</v>
      </c>
    </row>
    <row r="57" spans="1:6">
      <c r="A57" s="31" t="s">
        <v>13</v>
      </c>
      <c r="B57" s="15" t="s">
        <v>14</v>
      </c>
      <c r="C57" s="32">
        <v>900000</v>
      </c>
      <c r="D57" s="32">
        <v>148500</v>
      </c>
      <c r="E57" s="32">
        <v>0</v>
      </c>
      <c r="F57" s="44">
        <v>0</v>
      </c>
    </row>
    <row r="58" spans="1:6">
      <c r="A58" s="31" t="s">
        <v>15</v>
      </c>
      <c r="B58" s="15" t="s">
        <v>16</v>
      </c>
      <c r="C58" s="32">
        <v>150000</v>
      </c>
      <c r="D58" s="32">
        <v>90000</v>
      </c>
      <c r="E58" s="32">
        <v>0</v>
      </c>
      <c r="F58" s="44">
        <v>0</v>
      </c>
    </row>
    <row r="59" spans="1:6">
      <c r="A59" s="31" t="s">
        <v>19</v>
      </c>
      <c r="B59" s="15" t="s">
        <v>20</v>
      </c>
      <c r="C59" s="32">
        <v>500000</v>
      </c>
      <c r="D59" s="32">
        <v>58500</v>
      </c>
      <c r="E59" s="32">
        <v>0</v>
      </c>
      <c r="F59" s="44">
        <v>0</v>
      </c>
    </row>
    <row r="60" spans="1:6" ht="31.5">
      <c r="A60" s="31" t="s">
        <v>29</v>
      </c>
      <c r="B60" s="15" t="s">
        <v>30</v>
      </c>
      <c r="C60" s="32">
        <v>250000</v>
      </c>
      <c r="D60" s="32">
        <v>0</v>
      </c>
      <c r="E60" s="32">
        <v>0</v>
      </c>
      <c r="F60" s="44">
        <v>0</v>
      </c>
    </row>
    <row r="61" spans="1:6" ht="47.25">
      <c r="A61" s="31" t="s">
        <v>31</v>
      </c>
      <c r="B61" s="15" t="s">
        <v>32</v>
      </c>
      <c r="C61" s="32">
        <v>250000</v>
      </c>
      <c r="D61" s="32">
        <v>0</v>
      </c>
      <c r="E61" s="32">
        <v>0</v>
      </c>
      <c r="F61" s="44">
        <v>0</v>
      </c>
    </row>
    <row r="62" spans="1:6" ht="31.5">
      <c r="A62" s="25" t="s">
        <v>58</v>
      </c>
      <c r="B62" s="3" t="s">
        <v>133</v>
      </c>
      <c r="C62" s="24">
        <v>23036016</v>
      </c>
      <c r="D62" s="24">
        <v>12130634</v>
      </c>
      <c r="E62" s="24">
        <v>3395197.11</v>
      </c>
      <c r="F62" s="7">
        <v>27.988620462871104</v>
      </c>
    </row>
    <row r="63" spans="1:6">
      <c r="A63" s="31" t="s">
        <v>3</v>
      </c>
      <c r="B63" s="15" t="s">
        <v>4</v>
      </c>
      <c r="C63" s="32">
        <v>7220800</v>
      </c>
      <c r="D63" s="32">
        <v>2930200</v>
      </c>
      <c r="E63" s="32">
        <v>2922799.04</v>
      </c>
      <c r="F63" s="44">
        <v>99.747424749163883</v>
      </c>
    </row>
    <row r="64" spans="1:6">
      <c r="A64" s="31" t="s">
        <v>13</v>
      </c>
      <c r="B64" s="15" t="s">
        <v>14</v>
      </c>
      <c r="C64" s="32">
        <v>7220800</v>
      </c>
      <c r="D64" s="32">
        <v>2930200</v>
      </c>
      <c r="E64" s="32">
        <v>2922799.04</v>
      </c>
      <c r="F64" s="44">
        <v>99.747424749163883</v>
      </c>
    </row>
    <row r="65" spans="1:6">
      <c r="A65" s="31" t="s">
        <v>17</v>
      </c>
      <c r="B65" s="15" t="s">
        <v>18</v>
      </c>
      <c r="C65" s="32">
        <v>7220800</v>
      </c>
      <c r="D65" s="32">
        <v>2930200</v>
      </c>
      <c r="E65" s="32">
        <v>2922799.04</v>
      </c>
      <c r="F65" s="44">
        <v>99.747424749163883</v>
      </c>
    </row>
    <row r="66" spans="1:6">
      <c r="A66" s="31" t="s">
        <v>135</v>
      </c>
      <c r="B66" s="15" t="s">
        <v>136</v>
      </c>
      <c r="C66" s="32">
        <v>15815216</v>
      </c>
      <c r="D66" s="32">
        <v>9200434</v>
      </c>
      <c r="E66" s="32">
        <v>472398.07</v>
      </c>
      <c r="F66" s="44">
        <v>5.1345194150623765</v>
      </c>
    </row>
    <row r="67" spans="1:6">
      <c r="A67" s="31" t="s">
        <v>137</v>
      </c>
      <c r="B67" s="15" t="s">
        <v>138</v>
      </c>
      <c r="C67" s="32">
        <v>15815216</v>
      </c>
      <c r="D67" s="32">
        <v>9200434</v>
      </c>
      <c r="E67" s="32">
        <v>472398.07</v>
      </c>
      <c r="F67" s="44">
        <v>5.1345194150623765</v>
      </c>
    </row>
    <row r="68" spans="1:6" ht="31.5">
      <c r="A68" s="31" t="s">
        <v>139</v>
      </c>
      <c r="B68" s="15" t="s">
        <v>140</v>
      </c>
      <c r="C68" s="32">
        <v>5847529</v>
      </c>
      <c r="D68" s="32">
        <v>1500000</v>
      </c>
      <c r="E68" s="32">
        <v>0</v>
      </c>
      <c r="F68" s="44">
        <v>0</v>
      </c>
    </row>
    <row r="69" spans="1:6">
      <c r="A69" s="31" t="s">
        <v>141</v>
      </c>
      <c r="B69" s="15" t="s">
        <v>142</v>
      </c>
      <c r="C69" s="32">
        <v>9967687</v>
      </c>
      <c r="D69" s="32">
        <v>7700434</v>
      </c>
      <c r="E69" s="32">
        <v>472398.07</v>
      </c>
      <c r="F69" s="44">
        <v>6.1346940964626153</v>
      </c>
    </row>
    <row r="70" spans="1:6">
      <c r="A70" s="31" t="s">
        <v>143</v>
      </c>
      <c r="B70" s="15" t="s">
        <v>144</v>
      </c>
      <c r="C70" s="32">
        <v>9967687</v>
      </c>
      <c r="D70" s="32">
        <v>7700434</v>
      </c>
      <c r="E70" s="32">
        <v>472398.07</v>
      </c>
      <c r="F70" s="44">
        <v>6.1346940964626153</v>
      </c>
    </row>
    <row r="71" spans="1:6">
      <c r="A71" s="30" t="s">
        <v>61</v>
      </c>
      <c r="B71" s="14" t="s">
        <v>62</v>
      </c>
      <c r="C71" s="18">
        <v>1773037</v>
      </c>
      <c r="D71" s="18">
        <v>700000</v>
      </c>
      <c r="E71" s="18">
        <v>0</v>
      </c>
      <c r="F71" s="45">
        <v>0</v>
      </c>
    </row>
    <row r="72" spans="1:6">
      <c r="A72" s="31" t="s">
        <v>135</v>
      </c>
      <c r="B72" s="15" t="s">
        <v>136</v>
      </c>
      <c r="C72" s="32">
        <v>1773037</v>
      </c>
      <c r="D72" s="32">
        <v>700000</v>
      </c>
      <c r="E72" s="32">
        <v>0</v>
      </c>
      <c r="F72" s="44">
        <v>0</v>
      </c>
    </row>
    <row r="73" spans="1:6">
      <c r="A73" s="31" t="s">
        <v>137</v>
      </c>
      <c r="B73" s="15" t="s">
        <v>138</v>
      </c>
      <c r="C73" s="32">
        <v>1773037</v>
      </c>
      <c r="D73" s="32">
        <v>700000</v>
      </c>
      <c r="E73" s="32">
        <v>0</v>
      </c>
      <c r="F73" s="44">
        <v>0</v>
      </c>
    </row>
    <row r="74" spans="1:6" ht="31.5">
      <c r="A74" s="31" t="s">
        <v>139</v>
      </c>
      <c r="B74" s="15" t="s">
        <v>140</v>
      </c>
      <c r="C74" s="32">
        <v>700000</v>
      </c>
      <c r="D74" s="32">
        <v>700000</v>
      </c>
      <c r="E74" s="32">
        <v>0</v>
      </c>
      <c r="F74" s="44">
        <v>0</v>
      </c>
    </row>
    <row r="75" spans="1:6">
      <c r="A75" s="31" t="s">
        <v>141</v>
      </c>
      <c r="B75" s="15" t="s">
        <v>142</v>
      </c>
      <c r="C75" s="32">
        <v>1073037</v>
      </c>
      <c r="D75" s="32">
        <v>0</v>
      </c>
      <c r="E75" s="32">
        <v>0</v>
      </c>
      <c r="F75" s="44">
        <v>0</v>
      </c>
    </row>
    <row r="76" spans="1:6">
      <c r="A76" s="31" t="s">
        <v>143</v>
      </c>
      <c r="B76" s="15" t="s">
        <v>144</v>
      </c>
      <c r="C76" s="32">
        <v>1073037</v>
      </c>
      <c r="D76" s="32">
        <v>0</v>
      </c>
      <c r="E76" s="32">
        <v>0</v>
      </c>
      <c r="F76" s="44">
        <v>0</v>
      </c>
    </row>
    <row r="77" spans="1:6" ht="47.25">
      <c r="A77" s="30" t="s">
        <v>63</v>
      </c>
      <c r="B77" s="14" t="s">
        <v>64</v>
      </c>
      <c r="C77" s="18">
        <v>2400000</v>
      </c>
      <c r="D77" s="18">
        <v>2400000</v>
      </c>
      <c r="E77" s="18">
        <v>0</v>
      </c>
      <c r="F77" s="45">
        <v>0</v>
      </c>
    </row>
    <row r="78" spans="1:6">
      <c r="A78" s="31" t="s">
        <v>135</v>
      </c>
      <c r="B78" s="15" t="s">
        <v>136</v>
      </c>
      <c r="C78" s="32">
        <v>2400000</v>
      </c>
      <c r="D78" s="32">
        <v>2400000</v>
      </c>
      <c r="E78" s="32">
        <v>0</v>
      </c>
      <c r="F78" s="44">
        <v>0</v>
      </c>
    </row>
    <row r="79" spans="1:6">
      <c r="A79" s="31" t="s">
        <v>137</v>
      </c>
      <c r="B79" s="15" t="s">
        <v>138</v>
      </c>
      <c r="C79" s="32">
        <v>2400000</v>
      </c>
      <c r="D79" s="32">
        <v>2400000</v>
      </c>
      <c r="E79" s="32">
        <v>0</v>
      </c>
      <c r="F79" s="44">
        <v>0</v>
      </c>
    </row>
    <row r="80" spans="1:6" ht="31.5">
      <c r="A80" s="31" t="s">
        <v>139</v>
      </c>
      <c r="B80" s="15" t="s">
        <v>140</v>
      </c>
      <c r="C80" s="32">
        <v>800000</v>
      </c>
      <c r="D80" s="32">
        <v>800000</v>
      </c>
      <c r="E80" s="32">
        <v>0</v>
      </c>
      <c r="F80" s="44">
        <v>0</v>
      </c>
    </row>
    <row r="81" spans="1:6">
      <c r="A81" s="31" t="s">
        <v>141</v>
      </c>
      <c r="B81" s="15" t="s">
        <v>142</v>
      </c>
      <c r="C81" s="32">
        <v>1600000</v>
      </c>
      <c r="D81" s="32">
        <v>1600000</v>
      </c>
      <c r="E81" s="32">
        <v>0</v>
      </c>
      <c r="F81" s="44">
        <v>0</v>
      </c>
    </row>
    <row r="82" spans="1:6">
      <c r="A82" s="31" t="s">
        <v>143</v>
      </c>
      <c r="B82" s="15" t="s">
        <v>144</v>
      </c>
      <c r="C82" s="32">
        <v>1600000</v>
      </c>
      <c r="D82" s="32">
        <v>1600000</v>
      </c>
      <c r="E82" s="32">
        <v>0</v>
      </c>
      <c r="F82" s="44">
        <v>0</v>
      </c>
    </row>
    <row r="83" spans="1:6" ht="94.5">
      <c r="A83" s="30" t="s">
        <v>260</v>
      </c>
      <c r="B83" s="14" t="s">
        <v>261</v>
      </c>
      <c r="C83" s="18">
        <v>1304329</v>
      </c>
      <c r="D83" s="18">
        <v>0</v>
      </c>
      <c r="E83" s="18">
        <v>0</v>
      </c>
      <c r="F83" s="45">
        <v>0</v>
      </c>
    </row>
    <row r="84" spans="1:6">
      <c r="A84" s="31" t="s">
        <v>135</v>
      </c>
      <c r="B84" s="15" t="s">
        <v>136</v>
      </c>
      <c r="C84" s="32">
        <v>1304329</v>
      </c>
      <c r="D84" s="32">
        <v>0</v>
      </c>
      <c r="E84" s="32">
        <v>0</v>
      </c>
      <c r="F84" s="44">
        <v>0</v>
      </c>
    </row>
    <row r="85" spans="1:6">
      <c r="A85" s="31" t="s">
        <v>137</v>
      </c>
      <c r="B85" s="15" t="s">
        <v>138</v>
      </c>
      <c r="C85" s="32">
        <v>1304329</v>
      </c>
      <c r="D85" s="32">
        <v>0</v>
      </c>
      <c r="E85" s="32">
        <v>0</v>
      </c>
      <c r="F85" s="44">
        <v>0</v>
      </c>
    </row>
    <row r="86" spans="1:6" ht="31.5">
      <c r="A86" s="31" t="s">
        <v>139</v>
      </c>
      <c r="B86" s="15" t="s">
        <v>140</v>
      </c>
      <c r="C86" s="32">
        <v>1304329</v>
      </c>
      <c r="D86" s="32">
        <v>0</v>
      </c>
      <c r="E86" s="32">
        <v>0</v>
      </c>
      <c r="F86" s="44">
        <v>0</v>
      </c>
    </row>
    <row r="87" spans="1:6" ht="94.5">
      <c r="A87" s="30" t="s">
        <v>262</v>
      </c>
      <c r="B87" s="14" t="s">
        <v>263</v>
      </c>
      <c r="C87" s="18">
        <v>3043200</v>
      </c>
      <c r="D87" s="18">
        <v>0</v>
      </c>
      <c r="E87" s="18">
        <v>0</v>
      </c>
      <c r="F87" s="45">
        <v>0</v>
      </c>
    </row>
    <row r="88" spans="1:6">
      <c r="A88" s="31" t="s">
        <v>135</v>
      </c>
      <c r="B88" s="15" t="s">
        <v>136</v>
      </c>
      <c r="C88" s="32">
        <v>3043200</v>
      </c>
      <c r="D88" s="32">
        <v>0</v>
      </c>
      <c r="E88" s="32">
        <v>0</v>
      </c>
      <c r="F88" s="44">
        <v>0</v>
      </c>
    </row>
    <row r="89" spans="1:6">
      <c r="A89" s="31" t="s">
        <v>137</v>
      </c>
      <c r="B89" s="15" t="s">
        <v>138</v>
      </c>
      <c r="C89" s="32">
        <v>3043200</v>
      </c>
      <c r="D89" s="32">
        <v>0</v>
      </c>
      <c r="E89" s="32">
        <v>0</v>
      </c>
      <c r="F89" s="44">
        <v>0</v>
      </c>
    </row>
    <row r="90" spans="1:6" ht="31.5">
      <c r="A90" s="31" t="s">
        <v>139</v>
      </c>
      <c r="B90" s="15" t="s">
        <v>140</v>
      </c>
      <c r="C90" s="32">
        <v>3043200</v>
      </c>
      <c r="D90" s="32">
        <v>0</v>
      </c>
      <c r="E90" s="32">
        <v>0</v>
      </c>
      <c r="F90" s="44">
        <v>0</v>
      </c>
    </row>
    <row r="91" spans="1:6" ht="63">
      <c r="A91" s="30" t="s">
        <v>237</v>
      </c>
      <c r="B91" s="14" t="s">
        <v>238</v>
      </c>
      <c r="C91" s="18">
        <v>7220800</v>
      </c>
      <c r="D91" s="18">
        <v>2930200</v>
      </c>
      <c r="E91" s="18">
        <v>2922799.04</v>
      </c>
      <c r="F91" s="45">
        <v>99.747424749163883</v>
      </c>
    </row>
    <row r="92" spans="1:6">
      <c r="A92" s="31" t="s">
        <v>3</v>
      </c>
      <c r="B92" s="15" t="s">
        <v>4</v>
      </c>
      <c r="C92" s="32">
        <v>7220800</v>
      </c>
      <c r="D92" s="32">
        <v>2930200</v>
      </c>
      <c r="E92" s="32">
        <v>2922799.04</v>
      </c>
      <c r="F92" s="44">
        <v>99.747424749163883</v>
      </c>
    </row>
    <row r="93" spans="1:6">
      <c r="A93" s="31" t="s">
        <v>13</v>
      </c>
      <c r="B93" s="15" t="s">
        <v>14</v>
      </c>
      <c r="C93" s="32">
        <v>7220800</v>
      </c>
      <c r="D93" s="32">
        <v>2930200</v>
      </c>
      <c r="E93" s="32">
        <v>2922799.04</v>
      </c>
      <c r="F93" s="44">
        <v>99.747424749163883</v>
      </c>
    </row>
    <row r="94" spans="1:6">
      <c r="A94" s="31" t="s">
        <v>17</v>
      </c>
      <c r="B94" s="15" t="s">
        <v>18</v>
      </c>
      <c r="C94" s="32">
        <v>7220800</v>
      </c>
      <c r="D94" s="32">
        <v>2930200</v>
      </c>
      <c r="E94" s="32">
        <v>2922799.04</v>
      </c>
      <c r="F94" s="44">
        <v>99.747424749163883</v>
      </c>
    </row>
    <row r="95" spans="1:6" ht="31.5">
      <c r="A95" s="30" t="s">
        <v>210</v>
      </c>
      <c r="B95" s="14" t="s">
        <v>53</v>
      </c>
      <c r="C95" s="18">
        <v>7294650</v>
      </c>
      <c r="D95" s="18">
        <v>6100434</v>
      </c>
      <c r="E95" s="18">
        <v>472398.07</v>
      </c>
      <c r="F95" s="45">
        <v>7.7436797119680341</v>
      </c>
    </row>
    <row r="96" spans="1:6">
      <c r="A96" s="31" t="s">
        <v>135</v>
      </c>
      <c r="B96" s="15" t="s">
        <v>136</v>
      </c>
      <c r="C96" s="32">
        <v>7294650</v>
      </c>
      <c r="D96" s="32">
        <v>6100434</v>
      </c>
      <c r="E96" s="32">
        <v>472398.07</v>
      </c>
      <c r="F96" s="44">
        <v>7.7436797119680341</v>
      </c>
    </row>
    <row r="97" spans="1:6">
      <c r="A97" s="31" t="s">
        <v>137</v>
      </c>
      <c r="B97" s="15" t="s">
        <v>138</v>
      </c>
      <c r="C97" s="32">
        <v>7294650</v>
      </c>
      <c r="D97" s="32">
        <v>6100434</v>
      </c>
      <c r="E97" s="32">
        <v>472398.07</v>
      </c>
      <c r="F97" s="44">
        <v>7.7436797119680341</v>
      </c>
    </row>
    <row r="98" spans="1:6">
      <c r="A98" s="31" t="s">
        <v>141</v>
      </c>
      <c r="B98" s="15" t="s">
        <v>142</v>
      </c>
      <c r="C98" s="32">
        <v>7294650</v>
      </c>
      <c r="D98" s="32">
        <v>6100434</v>
      </c>
      <c r="E98" s="32">
        <v>472398.07</v>
      </c>
      <c r="F98" s="44">
        <v>7.7436797119680341</v>
      </c>
    </row>
    <row r="99" spans="1:6">
      <c r="A99" s="31" t="s">
        <v>143</v>
      </c>
      <c r="B99" s="15" t="s">
        <v>144</v>
      </c>
      <c r="C99" s="32">
        <v>7294650</v>
      </c>
      <c r="D99" s="32">
        <v>6100434</v>
      </c>
      <c r="E99" s="32">
        <v>472398.07</v>
      </c>
      <c r="F99" s="44">
        <v>7.7436797119680341</v>
      </c>
    </row>
    <row r="100" spans="1:6" ht="47.25">
      <c r="A100" s="25" t="s">
        <v>75</v>
      </c>
      <c r="B100" s="3" t="s">
        <v>122</v>
      </c>
      <c r="C100" s="24">
        <v>991625</v>
      </c>
      <c r="D100" s="24">
        <v>991625</v>
      </c>
      <c r="E100" s="24">
        <v>0</v>
      </c>
      <c r="F100" s="7">
        <v>0</v>
      </c>
    </row>
    <row r="101" spans="1:6">
      <c r="A101" s="31" t="s">
        <v>135</v>
      </c>
      <c r="B101" s="15" t="s">
        <v>136</v>
      </c>
      <c r="C101" s="32">
        <v>991625</v>
      </c>
      <c r="D101" s="32">
        <v>991625</v>
      </c>
      <c r="E101" s="32">
        <v>0</v>
      </c>
      <c r="F101" s="44">
        <v>0</v>
      </c>
    </row>
    <row r="102" spans="1:6">
      <c r="A102" s="31" t="s">
        <v>137</v>
      </c>
      <c r="B102" s="15" t="s">
        <v>138</v>
      </c>
      <c r="C102" s="32">
        <v>991625</v>
      </c>
      <c r="D102" s="32">
        <v>991625</v>
      </c>
      <c r="E102" s="32">
        <v>0</v>
      </c>
      <c r="F102" s="44">
        <v>0</v>
      </c>
    </row>
    <row r="103" spans="1:6">
      <c r="A103" s="31" t="s">
        <v>141</v>
      </c>
      <c r="B103" s="15" t="s">
        <v>142</v>
      </c>
      <c r="C103" s="32">
        <v>991625</v>
      </c>
      <c r="D103" s="32">
        <v>991625</v>
      </c>
      <c r="E103" s="32">
        <v>0</v>
      </c>
      <c r="F103" s="44">
        <v>0</v>
      </c>
    </row>
    <row r="104" spans="1:6">
      <c r="A104" s="31" t="s">
        <v>143</v>
      </c>
      <c r="B104" s="15" t="s">
        <v>144</v>
      </c>
      <c r="C104" s="32">
        <v>991625</v>
      </c>
      <c r="D104" s="32">
        <v>991625</v>
      </c>
      <c r="E104" s="32">
        <v>0</v>
      </c>
      <c r="F104" s="44">
        <v>0</v>
      </c>
    </row>
    <row r="105" spans="1:6" ht="94.5">
      <c r="A105" s="30" t="s">
        <v>192</v>
      </c>
      <c r="B105" s="14" t="s">
        <v>254</v>
      </c>
      <c r="C105" s="18">
        <v>991625</v>
      </c>
      <c r="D105" s="18">
        <v>991625</v>
      </c>
      <c r="E105" s="18">
        <v>0</v>
      </c>
      <c r="F105" s="45">
        <v>0</v>
      </c>
    </row>
    <row r="106" spans="1:6">
      <c r="A106" s="31" t="s">
        <v>135</v>
      </c>
      <c r="B106" s="15" t="s">
        <v>136</v>
      </c>
      <c r="C106" s="32">
        <v>991625</v>
      </c>
      <c r="D106" s="32">
        <v>991625</v>
      </c>
      <c r="E106" s="32">
        <v>0</v>
      </c>
      <c r="F106" s="44">
        <v>0</v>
      </c>
    </row>
    <row r="107" spans="1:6">
      <c r="A107" s="31" t="s">
        <v>137</v>
      </c>
      <c r="B107" s="15" t="s">
        <v>138</v>
      </c>
      <c r="C107" s="32">
        <v>991625</v>
      </c>
      <c r="D107" s="32">
        <v>991625</v>
      </c>
      <c r="E107" s="32">
        <v>0</v>
      </c>
      <c r="F107" s="44">
        <v>0</v>
      </c>
    </row>
    <row r="108" spans="1:6">
      <c r="A108" s="31" t="s">
        <v>141</v>
      </c>
      <c r="B108" s="15" t="s">
        <v>142</v>
      </c>
      <c r="C108" s="32">
        <v>991625</v>
      </c>
      <c r="D108" s="32">
        <v>991625</v>
      </c>
      <c r="E108" s="32">
        <v>0</v>
      </c>
      <c r="F108" s="44">
        <v>0</v>
      </c>
    </row>
    <row r="109" spans="1:6">
      <c r="A109" s="31" t="s">
        <v>143</v>
      </c>
      <c r="B109" s="15" t="s">
        <v>144</v>
      </c>
      <c r="C109" s="32">
        <v>991625</v>
      </c>
      <c r="D109" s="32">
        <v>991625</v>
      </c>
      <c r="E109" s="32">
        <v>0</v>
      </c>
      <c r="F109" s="44">
        <v>0</v>
      </c>
    </row>
    <row r="110" spans="1:6" ht="31.5">
      <c r="A110" s="25" t="s">
        <v>88</v>
      </c>
      <c r="B110" s="3" t="s">
        <v>123</v>
      </c>
      <c r="C110" s="24">
        <v>200000</v>
      </c>
      <c r="D110" s="24">
        <v>0</v>
      </c>
      <c r="E110" s="24">
        <v>0</v>
      </c>
      <c r="F110" s="7">
        <v>0</v>
      </c>
    </row>
    <row r="111" spans="1:6">
      <c r="A111" s="31" t="s">
        <v>135</v>
      </c>
      <c r="B111" s="15" t="s">
        <v>136</v>
      </c>
      <c r="C111" s="32">
        <v>200000</v>
      </c>
      <c r="D111" s="32">
        <v>0</v>
      </c>
      <c r="E111" s="32">
        <v>0</v>
      </c>
      <c r="F111" s="44">
        <v>0</v>
      </c>
    </row>
    <row r="112" spans="1:6">
      <c r="A112" s="31" t="s">
        <v>137</v>
      </c>
      <c r="B112" s="15" t="s">
        <v>138</v>
      </c>
      <c r="C112" s="32">
        <v>200000</v>
      </c>
      <c r="D112" s="32">
        <v>0</v>
      </c>
      <c r="E112" s="32">
        <v>0</v>
      </c>
      <c r="F112" s="44">
        <v>0</v>
      </c>
    </row>
    <row r="113" spans="1:6" ht="31.5">
      <c r="A113" s="31" t="s">
        <v>139</v>
      </c>
      <c r="B113" s="15" t="s">
        <v>140</v>
      </c>
      <c r="C113" s="32">
        <v>200000</v>
      </c>
      <c r="D113" s="32">
        <v>0</v>
      </c>
      <c r="E113" s="32">
        <v>0</v>
      </c>
      <c r="F113" s="44">
        <v>0</v>
      </c>
    </row>
    <row r="114" spans="1:6" ht="47.25">
      <c r="A114" s="30" t="s">
        <v>95</v>
      </c>
      <c r="B114" s="14" t="s">
        <v>96</v>
      </c>
      <c r="C114" s="18">
        <v>200000</v>
      </c>
      <c r="D114" s="18">
        <v>0</v>
      </c>
      <c r="E114" s="18">
        <v>0</v>
      </c>
      <c r="F114" s="45">
        <v>0</v>
      </c>
    </row>
    <row r="115" spans="1:6">
      <c r="A115" s="31" t="s">
        <v>135</v>
      </c>
      <c r="B115" s="15" t="s">
        <v>136</v>
      </c>
      <c r="C115" s="32">
        <v>200000</v>
      </c>
      <c r="D115" s="32">
        <v>0</v>
      </c>
      <c r="E115" s="32">
        <v>0</v>
      </c>
      <c r="F115" s="44">
        <v>0</v>
      </c>
    </row>
    <row r="116" spans="1:6">
      <c r="A116" s="31" t="s">
        <v>137</v>
      </c>
      <c r="B116" s="15" t="s">
        <v>138</v>
      </c>
      <c r="C116" s="32">
        <v>200000</v>
      </c>
      <c r="D116" s="32">
        <v>0</v>
      </c>
      <c r="E116" s="32">
        <v>0</v>
      </c>
      <c r="F116" s="44">
        <v>0</v>
      </c>
    </row>
    <row r="117" spans="1:6" ht="31.5">
      <c r="A117" s="31" t="s">
        <v>139</v>
      </c>
      <c r="B117" s="15" t="s">
        <v>140</v>
      </c>
      <c r="C117" s="32">
        <v>200000</v>
      </c>
      <c r="D117" s="32">
        <v>0</v>
      </c>
      <c r="E117" s="32">
        <v>0</v>
      </c>
      <c r="F117" s="44">
        <v>0</v>
      </c>
    </row>
    <row r="118" spans="1:6" ht="47.25">
      <c r="A118" s="25" t="s">
        <v>99</v>
      </c>
      <c r="B118" s="3" t="s">
        <v>124</v>
      </c>
      <c r="C118" s="24">
        <v>35000</v>
      </c>
      <c r="D118" s="24">
        <v>35000</v>
      </c>
      <c r="E118" s="24">
        <v>0</v>
      </c>
      <c r="F118" s="7">
        <v>0</v>
      </c>
    </row>
    <row r="119" spans="1:6">
      <c r="A119" s="31" t="s">
        <v>135</v>
      </c>
      <c r="B119" s="15" t="s">
        <v>136</v>
      </c>
      <c r="C119" s="32">
        <v>35000</v>
      </c>
      <c r="D119" s="32">
        <v>35000</v>
      </c>
      <c r="E119" s="32">
        <v>0</v>
      </c>
      <c r="F119" s="44">
        <v>0</v>
      </c>
    </row>
    <row r="120" spans="1:6">
      <c r="A120" s="31" t="s">
        <v>137</v>
      </c>
      <c r="B120" s="15" t="s">
        <v>138</v>
      </c>
      <c r="C120" s="32">
        <v>35000</v>
      </c>
      <c r="D120" s="32">
        <v>35000</v>
      </c>
      <c r="E120" s="32">
        <v>0</v>
      </c>
      <c r="F120" s="44">
        <v>0</v>
      </c>
    </row>
    <row r="121" spans="1:6" ht="31.5">
      <c r="A121" s="31" t="s">
        <v>139</v>
      </c>
      <c r="B121" s="15" t="s">
        <v>140</v>
      </c>
      <c r="C121" s="32">
        <v>35000</v>
      </c>
      <c r="D121" s="32">
        <v>35000</v>
      </c>
      <c r="E121" s="32">
        <v>0</v>
      </c>
      <c r="F121" s="44">
        <v>0</v>
      </c>
    </row>
    <row r="122" spans="1:6" ht="47.25">
      <c r="A122" s="30" t="s">
        <v>59</v>
      </c>
      <c r="B122" s="14" t="s">
        <v>60</v>
      </c>
      <c r="C122" s="18">
        <v>35000</v>
      </c>
      <c r="D122" s="18">
        <v>35000</v>
      </c>
      <c r="E122" s="18">
        <v>0</v>
      </c>
      <c r="F122" s="45">
        <v>0</v>
      </c>
    </row>
    <row r="123" spans="1:6">
      <c r="A123" s="31" t="s">
        <v>135</v>
      </c>
      <c r="B123" s="15" t="s">
        <v>136</v>
      </c>
      <c r="C123" s="32">
        <v>35000</v>
      </c>
      <c r="D123" s="32">
        <v>35000</v>
      </c>
      <c r="E123" s="32">
        <v>0</v>
      </c>
      <c r="F123" s="44">
        <v>0</v>
      </c>
    </row>
    <row r="124" spans="1:6">
      <c r="A124" s="31" t="s">
        <v>137</v>
      </c>
      <c r="B124" s="15" t="s">
        <v>138</v>
      </c>
      <c r="C124" s="32">
        <v>35000</v>
      </c>
      <c r="D124" s="32">
        <v>35000</v>
      </c>
      <c r="E124" s="32">
        <v>0</v>
      </c>
      <c r="F124" s="44">
        <v>0</v>
      </c>
    </row>
    <row r="125" spans="1:6" ht="31.5">
      <c r="A125" s="31" t="s">
        <v>139</v>
      </c>
      <c r="B125" s="15" t="s">
        <v>140</v>
      </c>
      <c r="C125" s="32">
        <v>35000</v>
      </c>
      <c r="D125" s="32">
        <v>35000</v>
      </c>
      <c r="E125" s="32">
        <v>0</v>
      </c>
      <c r="F125" s="44">
        <v>0</v>
      </c>
    </row>
    <row r="126" spans="1:6" ht="47.25">
      <c r="A126" s="25" t="s">
        <v>103</v>
      </c>
      <c r="B126" s="3" t="s">
        <v>125</v>
      </c>
      <c r="C126" s="24">
        <v>22552599.18</v>
      </c>
      <c r="D126" s="24">
        <v>6880905.1799999997</v>
      </c>
      <c r="E126" s="24">
        <v>702450</v>
      </c>
      <c r="F126" s="7">
        <v>10.208685945008183</v>
      </c>
    </row>
    <row r="127" spans="1:6">
      <c r="A127" s="31" t="s">
        <v>135</v>
      </c>
      <c r="B127" s="15" t="s">
        <v>136</v>
      </c>
      <c r="C127" s="32">
        <v>22552599.18</v>
      </c>
      <c r="D127" s="32">
        <v>6880905.1799999997</v>
      </c>
      <c r="E127" s="32">
        <v>702450</v>
      </c>
      <c r="F127" s="44">
        <v>10.208685945008183</v>
      </c>
    </row>
    <row r="128" spans="1:6">
      <c r="A128" s="31" t="s">
        <v>137</v>
      </c>
      <c r="B128" s="15" t="s">
        <v>138</v>
      </c>
      <c r="C128" s="32">
        <v>1688000</v>
      </c>
      <c r="D128" s="32">
        <v>252000</v>
      </c>
      <c r="E128" s="32">
        <v>0</v>
      </c>
      <c r="F128" s="44">
        <v>0</v>
      </c>
    </row>
    <row r="129" spans="1:6" ht="31.5">
      <c r="A129" s="31" t="s">
        <v>139</v>
      </c>
      <c r="B129" s="15" t="s">
        <v>140</v>
      </c>
      <c r="C129" s="32">
        <v>1436000</v>
      </c>
      <c r="D129" s="32">
        <v>0</v>
      </c>
      <c r="E129" s="32">
        <v>0</v>
      </c>
      <c r="F129" s="44">
        <v>0</v>
      </c>
    </row>
    <row r="130" spans="1:6">
      <c r="A130" s="31" t="s">
        <v>141</v>
      </c>
      <c r="B130" s="15" t="s">
        <v>142</v>
      </c>
      <c r="C130" s="32">
        <v>252000</v>
      </c>
      <c r="D130" s="32">
        <v>252000</v>
      </c>
      <c r="E130" s="32">
        <v>0</v>
      </c>
      <c r="F130" s="44">
        <v>0</v>
      </c>
    </row>
    <row r="131" spans="1:6">
      <c r="A131" s="31" t="s">
        <v>143</v>
      </c>
      <c r="B131" s="15" t="s">
        <v>144</v>
      </c>
      <c r="C131" s="32">
        <v>252000</v>
      </c>
      <c r="D131" s="32">
        <v>252000</v>
      </c>
      <c r="E131" s="32">
        <v>0</v>
      </c>
      <c r="F131" s="44">
        <v>0</v>
      </c>
    </row>
    <row r="132" spans="1:6">
      <c r="A132" s="31" t="s">
        <v>145</v>
      </c>
      <c r="B132" s="15" t="s">
        <v>146</v>
      </c>
      <c r="C132" s="32">
        <v>20864599.18</v>
      </c>
      <c r="D132" s="32">
        <v>6628905.1799999997</v>
      </c>
      <c r="E132" s="32">
        <v>702450</v>
      </c>
      <c r="F132" s="44">
        <v>10.596772482420695</v>
      </c>
    </row>
    <row r="133" spans="1:6" ht="31.5">
      <c r="A133" s="31" t="s">
        <v>104</v>
      </c>
      <c r="B133" s="15" t="s">
        <v>147</v>
      </c>
      <c r="C133" s="32">
        <v>20864599.18</v>
      </c>
      <c r="D133" s="32">
        <v>6628905.1799999997</v>
      </c>
      <c r="E133" s="32">
        <v>702450</v>
      </c>
      <c r="F133" s="44">
        <v>10.596772482420695</v>
      </c>
    </row>
    <row r="134" spans="1:6" ht="31.5">
      <c r="A134" s="30" t="s">
        <v>150</v>
      </c>
      <c r="B134" s="14" t="s">
        <v>151</v>
      </c>
      <c r="C134" s="18">
        <v>3797517</v>
      </c>
      <c r="D134" s="18">
        <v>1852517</v>
      </c>
      <c r="E134" s="18">
        <v>0</v>
      </c>
      <c r="F134" s="45">
        <v>0</v>
      </c>
    </row>
    <row r="135" spans="1:6">
      <c r="A135" s="31" t="s">
        <v>135</v>
      </c>
      <c r="B135" s="15" t="s">
        <v>136</v>
      </c>
      <c r="C135" s="32">
        <v>3797517</v>
      </c>
      <c r="D135" s="32">
        <v>1852517</v>
      </c>
      <c r="E135" s="32">
        <v>0</v>
      </c>
      <c r="F135" s="44">
        <v>0</v>
      </c>
    </row>
    <row r="136" spans="1:6">
      <c r="A136" s="31" t="s">
        <v>137</v>
      </c>
      <c r="B136" s="15" t="s">
        <v>138</v>
      </c>
      <c r="C136" s="32">
        <v>1400000</v>
      </c>
      <c r="D136" s="32">
        <v>0</v>
      </c>
      <c r="E136" s="32">
        <v>0</v>
      </c>
      <c r="F136" s="44">
        <v>0</v>
      </c>
    </row>
    <row r="137" spans="1:6" ht="31.5">
      <c r="A137" s="31" t="s">
        <v>139</v>
      </c>
      <c r="B137" s="15" t="s">
        <v>140</v>
      </c>
      <c r="C137" s="32">
        <v>1400000</v>
      </c>
      <c r="D137" s="32">
        <v>0</v>
      </c>
      <c r="E137" s="32">
        <v>0</v>
      </c>
      <c r="F137" s="44">
        <v>0</v>
      </c>
    </row>
    <row r="138" spans="1:6">
      <c r="A138" s="31" t="s">
        <v>145</v>
      </c>
      <c r="B138" s="15" t="s">
        <v>146</v>
      </c>
      <c r="C138" s="32">
        <v>2397517</v>
      </c>
      <c r="D138" s="32">
        <v>1852517</v>
      </c>
      <c r="E138" s="32">
        <v>0</v>
      </c>
      <c r="F138" s="44">
        <v>0</v>
      </c>
    </row>
    <row r="139" spans="1:6" ht="31.5">
      <c r="A139" s="31" t="s">
        <v>104</v>
      </c>
      <c r="B139" s="15" t="s">
        <v>147</v>
      </c>
      <c r="C139" s="32">
        <v>2397517</v>
      </c>
      <c r="D139" s="32">
        <v>1852517</v>
      </c>
      <c r="E139" s="32">
        <v>0</v>
      </c>
      <c r="F139" s="44">
        <v>0</v>
      </c>
    </row>
    <row r="140" spans="1:6" ht="31.5">
      <c r="A140" s="30" t="s">
        <v>206</v>
      </c>
      <c r="B140" s="14" t="s">
        <v>106</v>
      </c>
      <c r="C140" s="18">
        <v>7215287</v>
      </c>
      <c r="D140" s="18">
        <v>1799333</v>
      </c>
      <c r="E140" s="18">
        <v>0</v>
      </c>
      <c r="F140" s="45">
        <v>0</v>
      </c>
    </row>
    <row r="141" spans="1:6">
      <c r="A141" s="31" t="s">
        <v>135</v>
      </c>
      <c r="B141" s="15" t="s">
        <v>136</v>
      </c>
      <c r="C141" s="32">
        <v>7215287</v>
      </c>
      <c r="D141" s="32">
        <v>1799333</v>
      </c>
      <c r="E141" s="32">
        <v>0</v>
      </c>
      <c r="F141" s="44">
        <v>0</v>
      </c>
    </row>
    <row r="142" spans="1:6">
      <c r="A142" s="31" t="s">
        <v>145</v>
      </c>
      <c r="B142" s="15" t="s">
        <v>146</v>
      </c>
      <c r="C142" s="32">
        <v>7215287</v>
      </c>
      <c r="D142" s="32">
        <v>1799333</v>
      </c>
      <c r="E142" s="32">
        <v>0</v>
      </c>
      <c r="F142" s="44">
        <v>0</v>
      </c>
    </row>
    <row r="143" spans="1:6" ht="31.5">
      <c r="A143" s="31" t="s">
        <v>104</v>
      </c>
      <c r="B143" s="15" t="s">
        <v>147</v>
      </c>
      <c r="C143" s="32">
        <v>7215287</v>
      </c>
      <c r="D143" s="32">
        <v>1799333</v>
      </c>
      <c r="E143" s="32">
        <v>0</v>
      </c>
      <c r="F143" s="44">
        <v>0</v>
      </c>
    </row>
    <row r="144" spans="1:6" ht="31.5">
      <c r="A144" s="30" t="s">
        <v>207</v>
      </c>
      <c r="B144" s="14" t="s">
        <v>107</v>
      </c>
      <c r="C144" s="18">
        <v>1095000</v>
      </c>
      <c r="D144" s="18">
        <v>1095000</v>
      </c>
      <c r="E144" s="18">
        <v>17998.2</v>
      </c>
      <c r="F144" s="45">
        <v>1.6436712328767125</v>
      </c>
    </row>
    <row r="145" spans="1:6">
      <c r="A145" s="31" t="s">
        <v>135</v>
      </c>
      <c r="B145" s="15" t="s">
        <v>136</v>
      </c>
      <c r="C145" s="32">
        <v>1095000</v>
      </c>
      <c r="D145" s="32">
        <v>1095000</v>
      </c>
      <c r="E145" s="32">
        <v>17998.2</v>
      </c>
      <c r="F145" s="44">
        <v>1.6436712328767125</v>
      </c>
    </row>
    <row r="146" spans="1:6">
      <c r="A146" s="31" t="s">
        <v>145</v>
      </c>
      <c r="B146" s="15" t="s">
        <v>146</v>
      </c>
      <c r="C146" s="32">
        <v>1095000</v>
      </c>
      <c r="D146" s="32">
        <v>1095000</v>
      </c>
      <c r="E146" s="32">
        <v>17998.2</v>
      </c>
      <c r="F146" s="44">
        <v>1.6436712328767125</v>
      </c>
    </row>
    <row r="147" spans="1:6" ht="31.5">
      <c r="A147" s="31" t="s">
        <v>104</v>
      </c>
      <c r="B147" s="15" t="s">
        <v>147</v>
      </c>
      <c r="C147" s="32">
        <v>1095000</v>
      </c>
      <c r="D147" s="32">
        <v>1095000</v>
      </c>
      <c r="E147" s="32">
        <v>17998.2</v>
      </c>
      <c r="F147" s="44">
        <v>1.6436712328767125</v>
      </c>
    </row>
    <row r="148" spans="1:6">
      <c r="A148" s="30" t="s">
        <v>173</v>
      </c>
      <c r="B148" s="14" t="s">
        <v>51</v>
      </c>
      <c r="C148" s="18">
        <v>1091500</v>
      </c>
      <c r="D148" s="18">
        <v>252000</v>
      </c>
      <c r="E148" s="18">
        <v>0</v>
      </c>
      <c r="F148" s="45">
        <v>0</v>
      </c>
    </row>
    <row r="149" spans="1:6">
      <c r="A149" s="31" t="s">
        <v>135</v>
      </c>
      <c r="B149" s="15" t="s">
        <v>136</v>
      </c>
      <c r="C149" s="32">
        <v>1091500</v>
      </c>
      <c r="D149" s="32">
        <v>252000</v>
      </c>
      <c r="E149" s="32">
        <v>0</v>
      </c>
      <c r="F149" s="44">
        <v>0</v>
      </c>
    </row>
    <row r="150" spans="1:6">
      <c r="A150" s="31" t="s">
        <v>137</v>
      </c>
      <c r="B150" s="15" t="s">
        <v>138</v>
      </c>
      <c r="C150" s="32">
        <v>252000</v>
      </c>
      <c r="D150" s="32">
        <v>252000</v>
      </c>
      <c r="E150" s="32">
        <v>0</v>
      </c>
      <c r="F150" s="44">
        <v>0</v>
      </c>
    </row>
    <row r="151" spans="1:6">
      <c r="A151" s="31" t="s">
        <v>141</v>
      </c>
      <c r="B151" s="15" t="s">
        <v>142</v>
      </c>
      <c r="C151" s="32">
        <v>252000</v>
      </c>
      <c r="D151" s="32">
        <v>252000</v>
      </c>
      <c r="E151" s="32">
        <v>0</v>
      </c>
      <c r="F151" s="44">
        <v>0</v>
      </c>
    </row>
    <row r="152" spans="1:6">
      <c r="A152" s="31" t="s">
        <v>143</v>
      </c>
      <c r="B152" s="15" t="s">
        <v>144</v>
      </c>
      <c r="C152" s="32">
        <v>252000</v>
      </c>
      <c r="D152" s="32">
        <v>252000</v>
      </c>
      <c r="E152" s="32">
        <v>0</v>
      </c>
      <c r="F152" s="44">
        <v>0</v>
      </c>
    </row>
    <row r="153" spans="1:6">
      <c r="A153" s="31" t="s">
        <v>145</v>
      </c>
      <c r="B153" s="15" t="s">
        <v>146</v>
      </c>
      <c r="C153" s="32">
        <v>839500</v>
      </c>
      <c r="D153" s="32">
        <v>0</v>
      </c>
      <c r="E153" s="32">
        <v>0</v>
      </c>
      <c r="F153" s="44">
        <v>0</v>
      </c>
    </row>
    <row r="154" spans="1:6" ht="31.5">
      <c r="A154" s="31" t="s">
        <v>104</v>
      </c>
      <c r="B154" s="15" t="s">
        <v>147</v>
      </c>
      <c r="C154" s="32">
        <v>839500</v>
      </c>
      <c r="D154" s="32">
        <v>0</v>
      </c>
      <c r="E154" s="32">
        <v>0</v>
      </c>
      <c r="F154" s="44">
        <v>0</v>
      </c>
    </row>
    <row r="155" spans="1:6" ht="31.5">
      <c r="A155" s="30" t="s">
        <v>267</v>
      </c>
      <c r="B155" s="14" t="s">
        <v>227</v>
      </c>
      <c r="C155" s="18">
        <v>6400000</v>
      </c>
      <c r="D155" s="18">
        <v>350000</v>
      </c>
      <c r="E155" s="18">
        <v>0</v>
      </c>
      <c r="F155" s="45">
        <v>0</v>
      </c>
    </row>
    <row r="156" spans="1:6">
      <c r="A156" s="31" t="s">
        <v>135</v>
      </c>
      <c r="B156" s="15" t="s">
        <v>136</v>
      </c>
      <c r="C156" s="32">
        <v>6400000</v>
      </c>
      <c r="D156" s="32">
        <v>350000</v>
      </c>
      <c r="E156" s="32">
        <v>0</v>
      </c>
      <c r="F156" s="44">
        <v>0</v>
      </c>
    </row>
    <row r="157" spans="1:6">
      <c r="A157" s="31" t="s">
        <v>145</v>
      </c>
      <c r="B157" s="15" t="s">
        <v>146</v>
      </c>
      <c r="C157" s="32">
        <v>6400000</v>
      </c>
      <c r="D157" s="32">
        <v>350000</v>
      </c>
      <c r="E157" s="32">
        <v>0</v>
      </c>
      <c r="F157" s="44">
        <v>0</v>
      </c>
    </row>
    <row r="158" spans="1:6" ht="31.5">
      <c r="A158" s="31" t="s">
        <v>104</v>
      </c>
      <c r="B158" s="15" t="s">
        <v>147</v>
      </c>
      <c r="C158" s="32">
        <v>6400000</v>
      </c>
      <c r="D158" s="32">
        <v>350000</v>
      </c>
      <c r="E158" s="32">
        <v>0</v>
      </c>
      <c r="F158" s="44">
        <v>0</v>
      </c>
    </row>
    <row r="159" spans="1:6">
      <c r="A159" s="30" t="s">
        <v>234</v>
      </c>
      <c r="B159" s="14" t="s">
        <v>235</v>
      </c>
      <c r="C159" s="18">
        <v>36000</v>
      </c>
      <c r="D159" s="18">
        <v>0</v>
      </c>
      <c r="E159" s="18">
        <v>0</v>
      </c>
      <c r="F159" s="45">
        <v>0</v>
      </c>
    </row>
    <row r="160" spans="1:6">
      <c r="A160" s="31" t="s">
        <v>135</v>
      </c>
      <c r="B160" s="15" t="s">
        <v>136</v>
      </c>
      <c r="C160" s="32">
        <v>36000</v>
      </c>
      <c r="D160" s="32">
        <v>0</v>
      </c>
      <c r="E160" s="32">
        <v>0</v>
      </c>
      <c r="F160" s="44">
        <v>0</v>
      </c>
    </row>
    <row r="161" spans="1:6">
      <c r="A161" s="31" t="s">
        <v>137</v>
      </c>
      <c r="B161" s="15" t="s">
        <v>138</v>
      </c>
      <c r="C161" s="32">
        <v>36000</v>
      </c>
      <c r="D161" s="32">
        <v>0</v>
      </c>
      <c r="E161" s="32">
        <v>0</v>
      </c>
      <c r="F161" s="44">
        <v>0</v>
      </c>
    </row>
    <row r="162" spans="1:6" ht="31.5">
      <c r="A162" s="31" t="s">
        <v>139</v>
      </c>
      <c r="B162" s="15" t="s">
        <v>140</v>
      </c>
      <c r="C162" s="32">
        <v>36000</v>
      </c>
      <c r="D162" s="32">
        <v>0</v>
      </c>
      <c r="E162" s="32">
        <v>0</v>
      </c>
      <c r="F162" s="44">
        <v>0</v>
      </c>
    </row>
    <row r="163" spans="1:6" ht="31.5">
      <c r="A163" s="30" t="s">
        <v>239</v>
      </c>
      <c r="B163" s="14" t="s">
        <v>240</v>
      </c>
      <c r="C163" s="18">
        <v>2060000</v>
      </c>
      <c r="D163" s="18">
        <v>699700</v>
      </c>
      <c r="E163" s="18">
        <v>590506.80000000005</v>
      </c>
      <c r="F163" s="45">
        <v>84.394283264256117</v>
      </c>
    </row>
    <row r="164" spans="1:6">
      <c r="A164" s="31" t="s">
        <v>135</v>
      </c>
      <c r="B164" s="15" t="s">
        <v>136</v>
      </c>
      <c r="C164" s="32">
        <v>2060000</v>
      </c>
      <c r="D164" s="32">
        <v>699700</v>
      </c>
      <c r="E164" s="32">
        <v>590506.80000000005</v>
      </c>
      <c r="F164" s="44">
        <v>84.394283264256117</v>
      </c>
    </row>
    <row r="165" spans="1:6">
      <c r="A165" s="31" t="s">
        <v>145</v>
      </c>
      <c r="B165" s="15" t="s">
        <v>146</v>
      </c>
      <c r="C165" s="32">
        <v>2060000</v>
      </c>
      <c r="D165" s="32">
        <v>699700</v>
      </c>
      <c r="E165" s="32">
        <v>590506.80000000005</v>
      </c>
      <c r="F165" s="44">
        <v>84.394283264256117</v>
      </c>
    </row>
    <row r="166" spans="1:6" ht="31.5">
      <c r="A166" s="31" t="s">
        <v>104</v>
      </c>
      <c r="B166" s="15" t="s">
        <v>147</v>
      </c>
      <c r="C166" s="32">
        <v>2060000</v>
      </c>
      <c r="D166" s="32">
        <v>699700</v>
      </c>
      <c r="E166" s="32">
        <v>590506.80000000005</v>
      </c>
      <c r="F166" s="44">
        <v>84.394283264256117</v>
      </c>
    </row>
    <row r="167" spans="1:6" ht="110.25">
      <c r="A167" s="30" t="s">
        <v>218</v>
      </c>
      <c r="B167" s="14" t="s">
        <v>219</v>
      </c>
      <c r="C167" s="18">
        <v>384374.18</v>
      </c>
      <c r="D167" s="18">
        <v>359434.18</v>
      </c>
      <c r="E167" s="18">
        <v>0</v>
      </c>
      <c r="F167" s="45">
        <v>0</v>
      </c>
    </row>
    <row r="168" spans="1:6">
      <c r="A168" s="31" t="s">
        <v>135</v>
      </c>
      <c r="B168" s="15" t="s">
        <v>136</v>
      </c>
      <c r="C168" s="32">
        <v>384374.18</v>
      </c>
      <c r="D168" s="32">
        <v>359434.18</v>
      </c>
      <c r="E168" s="32">
        <v>0</v>
      </c>
      <c r="F168" s="44">
        <v>0</v>
      </c>
    </row>
    <row r="169" spans="1:6">
      <c r="A169" s="31" t="s">
        <v>145</v>
      </c>
      <c r="B169" s="15" t="s">
        <v>146</v>
      </c>
      <c r="C169" s="32">
        <v>384374.18</v>
      </c>
      <c r="D169" s="32">
        <v>359434.18</v>
      </c>
      <c r="E169" s="32">
        <v>0</v>
      </c>
      <c r="F169" s="44">
        <v>0</v>
      </c>
    </row>
    <row r="170" spans="1:6" ht="31.5">
      <c r="A170" s="31" t="s">
        <v>104</v>
      </c>
      <c r="B170" s="15" t="s">
        <v>147</v>
      </c>
      <c r="C170" s="32">
        <v>384374.18</v>
      </c>
      <c r="D170" s="32">
        <v>359434.18</v>
      </c>
      <c r="E170" s="32">
        <v>0</v>
      </c>
      <c r="F170" s="44">
        <v>0</v>
      </c>
    </row>
    <row r="171" spans="1:6" ht="31.5">
      <c r="A171" s="30" t="s">
        <v>210</v>
      </c>
      <c r="B171" s="14" t="s">
        <v>53</v>
      </c>
      <c r="C171" s="18">
        <v>378921</v>
      </c>
      <c r="D171" s="18">
        <v>378921</v>
      </c>
      <c r="E171" s="18">
        <v>0</v>
      </c>
      <c r="F171" s="45">
        <v>0</v>
      </c>
    </row>
    <row r="172" spans="1:6">
      <c r="A172" s="31" t="s">
        <v>135</v>
      </c>
      <c r="B172" s="15" t="s">
        <v>136</v>
      </c>
      <c r="C172" s="32">
        <v>378921</v>
      </c>
      <c r="D172" s="32">
        <v>378921</v>
      </c>
      <c r="E172" s="32">
        <v>0</v>
      </c>
      <c r="F172" s="44">
        <v>0</v>
      </c>
    </row>
    <row r="173" spans="1:6">
      <c r="A173" s="31" t="s">
        <v>145</v>
      </c>
      <c r="B173" s="15" t="s">
        <v>146</v>
      </c>
      <c r="C173" s="32">
        <v>378921</v>
      </c>
      <c r="D173" s="32">
        <v>378921</v>
      </c>
      <c r="E173" s="32">
        <v>0</v>
      </c>
      <c r="F173" s="44">
        <v>0</v>
      </c>
    </row>
    <row r="174" spans="1:6" ht="31.5">
      <c r="A174" s="31" t="s">
        <v>104</v>
      </c>
      <c r="B174" s="15" t="s">
        <v>147</v>
      </c>
      <c r="C174" s="32">
        <v>378921</v>
      </c>
      <c r="D174" s="32">
        <v>378921</v>
      </c>
      <c r="E174" s="32">
        <v>0</v>
      </c>
      <c r="F174" s="44">
        <v>0</v>
      </c>
    </row>
    <row r="175" spans="1:6">
      <c r="A175" s="30" t="s">
        <v>56</v>
      </c>
      <c r="B175" s="14" t="s">
        <v>57</v>
      </c>
      <c r="C175" s="18">
        <v>94000</v>
      </c>
      <c r="D175" s="18">
        <v>94000</v>
      </c>
      <c r="E175" s="18">
        <v>93945</v>
      </c>
      <c r="F175" s="45">
        <v>99.941489361702125</v>
      </c>
    </row>
    <row r="176" spans="1:6">
      <c r="A176" s="31" t="s">
        <v>135</v>
      </c>
      <c r="B176" s="15" t="s">
        <v>136</v>
      </c>
      <c r="C176" s="32">
        <v>94000</v>
      </c>
      <c r="D176" s="32">
        <v>94000</v>
      </c>
      <c r="E176" s="32">
        <v>93945</v>
      </c>
      <c r="F176" s="44">
        <v>99.941489361702125</v>
      </c>
    </row>
    <row r="177" spans="1:6">
      <c r="A177" s="31" t="s">
        <v>145</v>
      </c>
      <c r="B177" s="15" t="s">
        <v>146</v>
      </c>
      <c r="C177" s="32">
        <v>94000</v>
      </c>
      <c r="D177" s="32">
        <v>94000</v>
      </c>
      <c r="E177" s="32">
        <v>93945</v>
      </c>
      <c r="F177" s="44">
        <v>99.941489361702125</v>
      </c>
    </row>
    <row r="178" spans="1:6" ht="31.5">
      <c r="A178" s="31" t="s">
        <v>104</v>
      </c>
      <c r="B178" s="15" t="s">
        <v>147</v>
      </c>
      <c r="C178" s="32">
        <v>94000</v>
      </c>
      <c r="D178" s="32">
        <v>94000</v>
      </c>
      <c r="E178" s="32">
        <v>93945</v>
      </c>
      <c r="F178" s="44">
        <v>99.941489361702125</v>
      </c>
    </row>
    <row r="179" spans="1:6" ht="47.25">
      <c r="A179" s="25" t="s">
        <v>110</v>
      </c>
      <c r="B179" s="3" t="s">
        <v>126</v>
      </c>
      <c r="C179" s="24">
        <v>161398647.63</v>
      </c>
      <c r="D179" s="24">
        <v>26938346</v>
      </c>
      <c r="E179" s="24">
        <v>4087458.48</v>
      </c>
      <c r="F179" s="7">
        <v>15.173383250775679</v>
      </c>
    </row>
    <row r="180" spans="1:6">
      <c r="A180" s="31" t="s">
        <v>135</v>
      </c>
      <c r="B180" s="15" t="s">
        <v>136</v>
      </c>
      <c r="C180" s="32">
        <v>161398647.63</v>
      </c>
      <c r="D180" s="32">
        <v>26938346</v>
      </c>
      <c r="E180" s="32">
        <v>4087458.48</v>
      </c>
      <c r="F180" s="44">
        <v>15.173383250775679</v>
      </c>
    </row>
    <row r="181" spans="1:6">
      <c r="A181" s="31" t="s">
        <v>137</v>
      </c>
      <c r="B181" s="15" t="s">
        <v>138</v>
      </c>
      <c r="C181" s="32">
        <v>133989511.63000001</v>
      </c>
      <c r="D181" s="32">
        <v>21810000</v>
      </c>
      <c r="E181" s="32">
        <v>3667373.17</v>
      </c>
      <c r="F181" s="44">
        <v>16.815099358092617</v>
      </c>
    </row>
    <row r="182" spans="1:6">
      <c r="A182" s="31" t="s">
        <v>220</v>
      </c>
      <c r="B182" s="15" t="s">
        <v>221</v>
      </c>
      <c r="C182" s="32">
        <v>127849511.63000001</v>
      </c>
      <c r="D182" s="32">
        <v>16220000</v>
      </c>
      <c r="E182" s="32">
        <v>3667373.17</v>
      </c>
      <c r="F182" s="44">
        <v>22.610192170160296</v>
      </c>
    </row>
    <row r="183" spans="1:6" ht="31.5">
      <c r="A183" s="31" t="s">
        <v>222</v>
      </c>
      <c r="B183" s="15" t="s">
        <v>223</v>
      </c>
      <c r="C183" s="32">
        <v>127849511.63000001</v>
      </c>
      <c r="D183" s="32">
        <v>16220000</v>
      </c>
      <c r="E183" s="32">
        <v>3667373.17</v>
      </c>
      <c r="F183" s="44">
        <v>22.610192170160296</v>
      </c>
    </row>
    <row r="184" spans="1:6">
      <c r="A184" s="31" t="s">
        <v>141</v>
      </c>
      <c r="B184" s="15" t="s">
        <v>142</v>
      </c>
      <c r="C184" s="32">
        <v>1140000</v>
      </c>
      <c r="D184" s="32">
        <v>590000</v>
      </c>
      <c r="E184" s="32">
        <v>0</v>
      </c>
      <c r="F184" s="44">
        <v>0</v>
      </c>
    </row>
    <row r="185" spans="1:6">
      <c r="A185" s="31" t="s">
        <v>143</v>
      </c>
      <c r="B185" s="15" t="s">
        <v>144</v>
      </c>
      <c r="C185" s="32">
        <v>1140000</v>
      </c>
      <c r="D185" s="32">
        <v>590000</v>
      </c>
      <c r="E185" s="32">
        <v>0</v>
      </c>
      <c r="F185" s="44">
        <v>0</v>
      </c>
    </row>
    <row r="186" spans="1:6">
      <c r="A186" s="31" t="s">
        <v>186</v>
      </c>
      <c r="B186" s="15" t="s">
        <v>224</v>
      </c>
      <c r="C186" s="32">
        <v>5000000</v>
      </c>
      <c r="D186" s="32">
        <v>5000000</v>
      </c>
      <c r="E186" s="32">
        <v>0</v>
      </c>
      <c r="F186" s="44">
        <v>0</v>
      </c>
    </row>
    <row r="187" spans="1:6">
      <c r="A187" s="31" t="s">
        <v>225</v>
      </c>
      <c r="B187" s="15" t="s">
        <v>226</v>
      </c>
      <c r="C187" s="32">
        <v>5000000</v>
      </c>
      <c r="D187" s="32">
        <v>5000000</v>
      </c>
      <c r="E187" s="32">
        <v>0</v>
      </c>
      <c r="F187" s="44">
        <v>0</v>
      </c>
    </row>
    <row r="188" spans="1:6">
      <c r="A188" s="31" t="s">
        <v>145</v>
      </c>
      <c r="B188" s="15" t="s">
        <v>146</v>
      </c>
      <c r="C188" s="32">
        <v>27409136</v>
      </c>
      <c r="D188" s="32">
        <v>5128346</v>
      </c>
      <c r="E188" s="32">
        <v>420085.31</v>
      </c>
      <c r="F188" s="44">
        <v>8.1914385261836848</v>
      </c>
    </row>
    <row r="189" spans="1:6" ht="31.5">
      <c r="A189" s="31" t="s">
        <v>104</v>
      </c>
      <c r="B189" s="15" t="s">
        <v>147</v>
      </c>
      <c r="C189" s="32">
        <v>27409136</v>
      </c>
      <c r="D189" s="32">
        <v>5128346</v>
      </c>
      <c r="E189" s="32">
        <v>420085.31</v>
      </c>
      <c r="F189" s="44">
        <v>8.1914385261836848</v>
      </c>
    </row>
    <row r="190" spans="1:6" ht="78.75">
      <c r="A190" s="30" t="s">
        <v>39</v>
      </c>
      <c r="B190" s="14" t="s">
        <v>40</v>
      </c>
      <c r="C190" s="18">
        <v>590000</v>
      </c>
      <c r="D190" s="18">
        <v>590000</v>
      </c>
      <c r="E190" s="18">
        <v>0</v>
      </c>
      <c r="F190" s="45">
        <v>0</v>
      </c>
    </row>
    <row r="191" spans="1:6">
      <c r="A191" s="31" t="s">
        <v>135</v>
      </c>
      <c r="B191" s="15" t="s">
        <v>136</v>
      </c>
      <c r="C191" s="32">
        <v>590000</v>
      </c>
      <c r="D191" s="32">
        <v>590000</v>
      </c>
      <c r="E191" s="32">
        <v>0</v>
      </c>
      <c r="F191" s="44">
        <v>0</v>
      </c>
    </row>
    <row r="192" spans="1:6">
      <c r="A192" s="31" t="s">
        <v>137</v>
      </c>
      <c r="B192" s="15" t="s">
        <v>138</v>
      </c>
      <c r="C192" s="32">
        <v>590000</v>
      </c>
      <c r="D192" s="32">
        <v>590000</v>
      </c>
      <c r="E192" s="32">
        <v>0</v>
      </c>
      <c r="F192" s="44">
        <v>0</v>
      </c>
    </row>
    <row r="193" spans="1:6">
      <c r="A193" s="31" t="s">
        <v>141</v>
      </c>
      <c r="B193" s="15" t="s">
        <v>142</v>
      </c>
      <c r="C193" s="32">
        <v>590000</v>
      </c>
      <c r="D193" s="32">
        <v>590000</v>
      </c>
      <c r="E193" s="32">
        <v>0</v>
      </c>
      <c r="F193" s="44">
        <v>0</v>
      </c>
    </row>
    <row r="194" spans="1:6">
      <c r="A194" s="31" t="s">
        <v>143</v>
      </c>
      <c r="B194" s="15" t="s">
        <v>144</v>
      </c>
      <c r="C194" s="32">
        <v>590000</v>
      </c>
      <c r="D194" s="32">
        <v>590000</v>
      </c>
      <c r="E194" s="32">
        <v>0</v>
      </c>
      <c r="F194" s="44">
        <v>0</v>
      </c>
    </row>
    <row r="195" spans="1:6">
      <c r="A195" s="30" t="s">
        <v>264</v>
      </c>
      <c r="B195" s="14" t="s">
        <v>228</v>
      </c>
      <c r="C195" s="18">
        <v>87018800</v>
      </c>
      <c r="D195" s="18">
        <v>8500000</v>
      </c>
      <c r="E195" s="18">
        <v>0</v>
      </c>
      <c r="F195" s="45">
        <v>0</v>
      </c>
    </row>
    <row r="196" spans="1:6">
      <c r="A196" s="31" t="s">
        <v>135</v>
      </c>
      <c r="B196" s="15" t="s">
        <v>136</v>
      </c>
      <c r="C196" s="32">
        <v>87018800</v>
      </c>
      <c r="D196" s="32">
        <v>8500000</v>
      </c>
      <c r="E196" s="32">
        <v>0</v>
      </c>
      <c r="F196" s="44">
        <v>0</v>
      </c>
    </row>
    <row r="197" spans="1:6">
      <c r="A197" s="31" t="s">
        <v>137</v>
      </c>
      <c r="B197" s="15" t="s">
        <v>138</v>
      </c>
      <c r="C197" s="32">
        <v>87018800</v>
      </c>
      <c r="D197" s="32">
        <v>8500000</v>
      </c>
      <c r="E197" s="32">
        <v>0</v>
      </c>
      <c r="F197" s="44">
        <v>0</v>
      </c>
    </row>
    <row r="198" spans="1:6">
      <c r="A198" s="31" t="s">
        <v>220</v>
      </c>
      <c r="B198" s="15" t="s">
        <v>221</v>
      </c>
      <c r="C198" s="32">
        <v>87018800</v>
      </c>
      <c r="D198" s="32">
        <v>8500000</v>
      </c>
      <c r="E198" s="32">
        <v>0</v>
      </c>
      <c r="F198" s="44">
        <v>0</v>
      </c>
    </row>
    <row r="199" spans="1:6" ht="31.5">
      <c r="A199" s="31" t="s">
        <v>222</v>
      </c>
      <c r="B199" s="15" t="s">
        <v>223</v>
      </c>
      <c r="C199" s="32">
        <v>87018800</v>
      </c>
      <c r="D199" s="32">
        <v>8500000</v>
      </c>
      <c r="E199" s="32">
        <v>0</v>
      </c>
      <c r="F199" s="44">
        <v>0</v>
      </c>
    </row>
    <row r="200" spans="1:6" ht="63">
      <c r="A200" s="30" t="s">
        <v>265</v>
      </c>
      <c r="B200" s="14" t="s">
        <v>266</v>
      </c>
      <c r="C200" s="18">
        <v>550000</v>
      </c>
      <c r="D200" s="18">
        <v>0</v>
      </c>
      <c r="E200" s="18">
        <v>0</v>
      </c>
      <c r="F200" s="45">
        <v>0</v>
      </c>
    </row>
    <row r="201" spans="1:6">
      <c r="A201" s="31" t="s">
        <v>135</v>
      </c>
      <c r="B201" s="15" t="s">
        <v>136</v>
      </c>
      <c r="C201" s="32">
        <v>550000</v>
      </c>
      <c r="D201" s="32">
        <v>0</v>
      </c>
      <c r="E201" s="32">
        <v>0</v>
      </c>
      <c r="F201" s="44">
        <v>0</v>
      </c>
    </row>
    <row r="202" spans="1:6">
      <c r="A202" s="31" t="s">
        <v>137</v>
      </c>
      <c r="B202" s="15" t="s">
        <v>138</v>
      </c>
      <c r="C202" s="32">
        <v>550000</v>
      </c>
      <c r="D202" s="32">
        <v>0</v>
      </c>
      <c r="E202" s="32">
        <v>0</v>
      </c>
      <c r="F202" s="44">
        <v>0</v>
      </c>
    </row>
    <row r="203" spans="1:6">
      <c r="A203" s="31" t="s">
        <v>141</v>
      </c>
      <c r="B203" s="15" t="s">
        <v>142</v>
      </c>
      <c r="C203" s="32">
        <v>550000</v>
      </c>
      <c r="D203" s="32">
        <v>0</v>
      </c>
      <c r="E203" s="32">
        <v>0</v>
      </c>
      <c r="F203" s="44">
        <v>0</v>
      </c>
    </row>
    <row r="204" spans="1:6">
      <c r="A204" s="31" t="s">
        <v>143</v>
      </c>
      <c r="B204" s="15" t="s">
        <v>144</v>
      </c>
      <c r="C204" s="32">
        <v>550000</v>
      </c>
      <c r="D204" s="32">
        <v>0</v>
      </c>
      <c r="E204" s="32">
        <v>0</v>
      </c>
      <c r="F204" s="44">
        <v>0</v>
      </c>
    </row>
    <row r="205" spans="1:6" ht="31.5">
      <c r="A205" s="30" t="s">
        <v>206</v>
      </c>
      <c r="B205" s="14" t="s">
        <v>106</v>
      </c>
      <c r="C205" s="18">
        <v>486000</v>
      </c>
      <c r="D205" s="18">
        <v>486000</v>
      </c>
      <c r="E205" s="18">
        <v>0</v>
      </c>
      <c r="F205" s="45">
        <v>0</v>
      </c>
    </row>
    <row r="206" spans="1:6">
      <c r="A206" s="31" t="s">
        <v>135</v>
      </c>
      <c r="B206" s="15" t="s">
        <v>136</v>
      </c>
      <c r="C206" s="32">
        <v>486000</v>
      </c>
      <c r="D206" s="32">
        <v>486000</v>
      </c>
      <c r="E206" s="32">
        <v>0</v>
      </c>
      <c r="F206" s="44">
        <v>0</v>
      </c>
    </row>
    <row r="207" spans="1:6">
      <c r="A207" s="31" t="s">
        <v>145</v>
      </c>
      <c r="B207" s="15" t="s">
        <v>146</v>
      </c>
      <c r="C207" s="32">
        <v>486000</v>
      </c>
      <c r="D207" s="32">
        <v>486000</v>
      </c>
      <c r="E207" s="32">
        <v>0</v>
      </c>
      <c r="F207" s="44">
        <v>0</v>
      </c>
    </row>
    <row r="208" spans="1:6" ht="31.5">
      <c r="A208" s="31" t="s">
        <v>104</v>
      </c>
      <c r="B208" s="15" t="s">
        <v>147</v>
      </c>
      <c r="C208" s="32">
        <v>486000</v>
      </c>
      <c r="D208" s="32">
        <v>486000</v>
      </c>
      <c r="E208" s="32">
        <v>0</v>
      </c>
      <c r="F208" s="44">
        <v>0</v>
      </c>
    </row>
    <row r="209" spans="1:6" ht="31.5">
      <c r="A209" s="30" t="s">
        <v>267</v>
      </c>
      <c r="B209" s="14" t="s">
        <v>227</v>
      </c>
      <c r="C209" s="18">
        <v>30226232.010000002</v>
      </c>
      <c r="D209" s="18">
        <v>3663146</v>
      </c>
      <c r="E209" s="18">
        <v>0</v>
      </c>
      <c r="F209" s="45">
        <v>0</v>
      </c>
    </row>
    <row r="210" spans="1:6">
      <c r="A210" s="31" t="s">
        <v>135</v>
      </c>
      <c r="B210" s="15" t="s">
        <v>136</v>
      </c>
      <c r="C210" s="32">
        <v>30226232.010000002</v>
      </c>
      <c r="D210" s="32">
        <v>3663146</v>
      </c>
      <c r="E210" s="32">
        <v>0</v>
      </c>
      <c r="F210" s="44">
        <v>0</v>
      </c>
    </row>
    <row r="211" spans="1:6">
      <c r="A211" s="31" t="s">
        <v>137</v>
      </c>
      <c r="B211" s="15" t="s">
        <v>138</v>
      </c>
      <c r="C211" s="32">
        <v>25014984.010000002</v>
      </c>
      <c r="D211" s="32">
        <v>2600000</v>
      </c>
      <c r="E211" s="32">
        <v>0</v>
      </c>
      <c r="F211" s="44">
        <v>0</v>
      </c>
    </row>
    <row r="212" spans="1:6">
      <c r="A212" s="31" t="s">
        <v>220</v>
      </c>
      <c r="B212" s="15" t="s">
        <v>221</v>
      </c>
      <c r="C212" s="32">
        <v>25014984.010000002</v>
      </c>
      <c r="D212" s="32">
        <v>2600000</v>
      </c>
      <c r="E212" s="32">
        <v>0</v>
      </c>
      <c r="F212" s="44">
        <v>0</v>
      </c>
    </row>
    <row r="213" spans="1:6" ht="31.5">
      <c r="A213" s="31" t="s">
        <v>222</v>
      </c>
      <c r="B213" s="15" t="s">
        <v>223</v>
      </c>
      <c r="C213" s="32">
        <v>25014984.010000002</v>
      </c>
      <c r="D213" s="32">
        <v>2600000</v>
      </c>
      <c r="E213" s="32">
        <v>0</v>
      </c>
      <c r="F213" s="44">
        <v>0</v>
      </c>
    </row>
    <row r="214" spans="1:6">
      <c r="A214" s="31" t="s">
        <v>145</v>
      </c>
      <c r="B214" s="15" t="s">
        <v>146</v>
      </c>
      <c r="C214" s="32">
        <v>5211248</v>
      </c>
      <c r="D214" s="32">
        <v>1063146</v>
      </c>
      <c r="E214" s="32">
        <v>0</v>
      </c>
      <c r="F214" s="44">
        <v>0</v>
      </c>
    </row>
    <row r="215" spans="1:6" ht="31.5">
      <c r="A215" s="31" t="s">
        <v>104</v>
      </c>
      <c r="B215" s="15" t="s">
        <v>147</v>
      </c>
      <c r="C215" s="32">
        <v>5211248</v>
      </c>
      <c r="D215" s="32">
        <v>1063146</v>
      </c>
      <c r="E215" s="32">
        <v>0</v>
      </c>
      <c r="F215" s="44">
        <v>0</v>
      </c>
    </row>
    <row r="216" spans="1:6" ht="31.5">
      <c r="A216" s="30" t="s">
        <v>231</v>
      </c>
      <c r="B216" s="14" t="s">
        <v>232</v>
      </c>
      <c r="C216" s="18">
        <v>15815727.619999999</v>
      </c>
      <c r="D216" s="18">
        <v>5120000</v>
      </c>
      <c r="E216" s="18">
        <v>3667373.17</v>
      </c>
      <c r="F216" s="45">
        <v>71.628382226562508</v>
      </c>
    </row>
    <row r="217" spans="1:6">
      <c r="A217" s="31" t="s">
        <v>135</v>
      </c>
      <c r="B217" s="15" t="s">
        <v>136</v>
      </c>
      <c r="C217" s="32">
        <v>15815727.619999999</v>
      </c>
      <c r="D217" s="32">
        <v>5120000</v>
      </c>
      <c r="E217" s="32">
        <v>3667373.17</v>
      </c>
      <c r="F217" s="44">
        <v>71.628382226562508</v>
      </c>
    </row>
    <row r="218" spans="1:6">
      <c r="A218" s="31" t="s">
        <v>137</v>
      </c>
      <c r="B218" s="15" t="s">
        <v>138</v>
      </c>
      <c r="C218" s="32">
        <v>15815727.619999999</v>
      </c>
      <c r="D218" s="32">
        <v>5120000</v>
      </c>
      <c r="E218" s="32">
        <v>3667373.17</v>
      </c>
      <c r="F218" s="44">
        <v>71.628382226562508</v>
      </c>
    </row>
    <row r="219" spans="1:6">
      <c r="A219" s="31" t="s">
        <v>220</v>
      </c>
      <c r="B219" s="15" t="s">
        <v>221</v>
      </c>
      <c r="C219" s="32">
        <v>15815727.619999999</v>
      </c>
      <c r="D219" s="32">
        <v>5120000</v>
      </c>
      <c r="E219" s="32">
        <v>3667373.17</v>
      </c>
      <c r="F219" s="44">
        <v>71.628382226562508</v>
      </c>
    </row>
    <row r="220" spans="1:6" ht="31.5">
      <c r="A220" s="31" t="s">
        <v>222</v>
      </c>
      <c r="B220" s="15" t="s">
        <v>223</v>
      </c>
      <c r="C220" s="32">
        <v>15815727.619999999</v>
      </c>
      <c r="D220" s="32">
        <v>5120000</v>
      </c>
      <c r="E220" s="32">
        <v>3667373.17</v>
      </c>
      <c r="F220" s="44">
        <v>71.628382226562508</v>
      </c>
    </row>
    <row r="221" spans="1:6" ht="31.5">
      <c r="A221" s="30" t="s">
        <v>229</v>
      </c>
      <c r="B221" s="14" t="s">
        <v>230</v>
      </c>
      <c r="C221" s="18">
        <v>19920588</v>
      </c>
      <c r="D221" s="18">
        <v>1787900</v>
      </c>
      <c r="E221" s="18">
        <v>420085.31</v>
      </c>
      <c r="F221" s="45">
        <v>23.496018233681973</v>
      </c>
    </row>
    <row r="222" spans="1:6">
      <c r="A222" s="31" t="s">
        <v>135</v>
      </c>
      <c r="B222" s="15" t="s">
        <v>136</v>
      </c>
      <c r="C222" s="32">
        <v>19920588</v>
      </c>
      <c r="D222" s="32">
        <v>1787900</v>
      </c>
      <c r="E222" s="32">
        <v>420085.31</v>
      </c>
      <c r="F222" s="44">
        <v>23.496018233681973</v>
      </c>
    </row>
    <row r="223" spans="1:6">
      <c r="A223" s="31" t="s">
        <v>145</v>
      </c>
      <c r="B223" s="15" t="s">
        <v>146</v>
      </c>
      <c r="C223" s="32">
        <v>19920588</v>
      </c>
      <c r="D223" s="32">
        <v>1787900</v>
      </c>
      <c r="E223" s="32">
        <v>420085.31</v>
      </c>
      <c r="F223" s="44">
        <v>23.496018233681973</v>
      </c>
    </row>
    <row r="224" spans="1:6" ht="31.5">
      <c r="A224" s="31" t="s">
        <v>104</v>
      </c>
      <c r="B224" s="15" t="s">
        <v>147</v>
      </c>
      <c r="C224" s="32">
        <v>19920588</v>
      </c>
      <c r="D224" s="32">
        <v>1787900</v>
      </c>
      <c r="E224" s="32">
        <v>420085.31</v>
      </c>
      <c r="F224" s="44">
        <v>23.496018233681973</v>
      </c>
    </row>
    <row r="225" spans="1:6" ht="31.5">
      <c r="A225" s="30" t="s">
        <v>210</v>
      </c>
      <c r="B225" s="14" t="s">
        <v>53</v>
      </c>
      <c r="C225" s="18">
        <v>6791300</v>
      </c>
      <c r="D225" s="18">
        <v>6791300</v>
      </c>
      <c r="E225" s="18">
        <v>0</v>
      </c>
      <c r="F225" s="45">
        <v>0</v>
      </c>
    </row>
    <row r="226" spans="1:6">
      <c r="A226" s="31" t="s">
        <v>135</v>
      </c>
      <c r="B226" s="15" t="s">
        <v>136</v>
      </c>
      <c r="C226" s="32">
        <v>6791300</v>
      </c>
      <c r="D226" s="32">
        <v>6791300</v>
      </c>
      <c r="E226" s="32">
        <v>0</v>
      </c>
      <c r="F226" s="44">
        <v>0</v>
      </c>
    </row>
    <row r="227" spans="1:6">
      <c r="A227" s="31" t="s">
        <v>137</v>
      </c>
      <c r="B227" s="15" t="s">
        <v>138</v>
      </c>
      <c r="C227" s="32">
        <v>5000000</v>
      </c>
      <c r="D227" s="32">
        <v>5000000</v>
      </c>
      <c r="E227" s="32">
        <v>0</v>
      </c>
      <c r="F227" s="44">
        <v>0</v>
      </c>
    </row>
    <row r="228" spans="1:6">
      <c r="A228" s="31" t="s">
        <v>186</v>
      </c>
      <c r="B228" s="15" t="s">
        <v>224</v>
      </c>
      <c r="C228" s="32">
        <v>5000000</v>
      </c>
      <c r="D228" s="32">
        <v>5000000</v>
      </c>
      <c r="E228" s="32">
        <v>0</v>
      </c>
      <c r="F228" s="44">
        <v>0</v>
      </c>
    </row>
    <row r="229" spans="1:6">
      <c r="A229" s="31" t="s">
        <v>225</v>
      </c>
      <c r="B229" s="15" t="s">
        <v>226</v>
      </c>
      <c r="C229" s="32">
        <v>5000000</v>
      </c>
      <c r="D229" s="32">
        <v>5000000</v>
      </c>
      <c r="E229" s="32">
        <v>0</v>
      </c>
      <c r="F229" s="44">
        <v>0</v>
      </c>
    </row>
    <row r="230" spans="1:6">
      <c r="A230" s="31" t="s">
        <v>145</v>
      </c>
      <c r="B230" s="15" t="s">
        <v>146</v>
      </c>
      <c r="C230" s="32">
        <v>1791300</v>
      </c>
      <c r="D230" s="32">
        <v>1791300</v>
      </c>
      <c r="E230" s="32">
        <v>0</v>
      </c>
      <c r="F230" s="44">
        <v>0</v>
      </c>
    </row>
    <row r="231" spans="1:6" ht="31.5">
      <c r="A231" s="31" t="s">
        <v>104</v>
      </c>
      <c r="B231" s="15" t="s">
        <v>147</v>
      </c>
      <c r="C231" s="32">
        <v>1791300</v>
      </c>
      <c r="D231" s="32">
        <v>1791300</v>
      </c>
      <c r="E231" s="32">
        <v>0</v>
      </c>
      <c r="F231" s="44">
        <v>0</v>
      </c>
    </row>
    <row r="232" spans="1:6" ht="31.5">
      <c r="A232" s="25" t="s">
        <v>113</v>
      </c>
      <c r="B232" s="3" t="s">
        <v>128</v>
      </c>
      <c r="C232" s="24">
        <v>9105000</v>
      </c>
      <c r="D232" s="24">
        <v>9105000</v>
      </c>
      <c r="E232" s="24">
        <v>9105000</v>
      </c>
      <c r="F232" s="7">
        <v>100</v>
      </c>
    </row>
    <row r="233" spans="1:6">
      <c r="A233" s="31" t="s">
        <v>135</v>
      </c>
      <c r="B233" s="15" t="s">
        <v>136</v>
      </c>
      <c r="C233" s="32">
        <v>9105000</v>
      </c>
      <c r="D233" s="32">
        <v>9105000</v>
      </c>
      <c r="E233" s="32">
        <v>9105000</v>
      </c>
      <c r="F233" s="44">
        <v>100</v>
      </c>
    </row>
    <row r="234" spans="1:6">
      <c r="A234" s="31" t="s">
        <v>145</v>
      </c>
      <c r="B234" s="15" t="s">
        <v>146</v>
      </c>
      <c r="C234" s="32">
        <v>9105000</v>
      </c>
      <c r="D234" s="32">
        <v>9105000</v>
      </c>
      <c r="E234" s="32">
        <v>9105000</v>
      </c>
      <c r="F234" s="44">
        <v>100</v>
      </c>
    </row>
    <row r="235" spans="1:6" ht="31.5">
      <c r="A235" s="31" t="s">
        <v>152</v>
      </c>
      <c r="B235" s="15" t="s">
        <v>153</v>
      </c>
      <c r="C235" s="32">
        <v>9105000</v>
      </c>
      <c r="D235" s="32">
        <v>9105000</v>
      </c>
      <c r="E235" s="32">
        <v>9105000</v>
      </c>
      <c r="F235" s="44">
        <v>100</v>
      </c>
    </row>
    <row r="236" spans="1:6" ht="47.25">
      <c r="A236" s="30" t="s">
        <v>118</v>
      </c>
      <c r="B236" s="14" t="s">
        <v>119</v>
      </c>
      <c r="C236" s="18">
        <v>9105000</v>
      </c>
      <c r="D236" s="18">
        <v>9105000</v>
      </c>
      <c r="E236" s="18">
        <v>9105000</v>
      </c>
      <c r="F236" s="45">
        <v>100</v>
      </c>
    </row>
    <row r="237" spans="1:6">
      <c r="A237" s="31" t="s">
        <v>135</v>
      </c>
      <c r="B237" s="15" t="s">
        <v>136</v>
      </c>
      <c r="C237" s="32">
        <v>9105000</v>
      </c>
      <c r="D237" s="32">
        <v>9105000</v>
      </c>
      <c r="E237" s="32">
        <v>9105000</v>
      </c>
      <c r="F237" s="44">
        <v>100</v>
      </c>
    </row>
    <row r="238" spans="1:6">
      <c r="A238" s="31" t="s">
        <v>145</v>
      </c>
      <c r="B238" s="15" t="s">
        <v>146</v>
      </c>
      <c r="C238" s="32">
        <v>9105000</v>
      </c>
      <c r="D238" s="32">
        <v>9105000</v>
      </c>
      <c r="E238" s="32">
        <v>9105000</v>
      </c>
      <c r="F238" s="44">
        <v>100</v>
      </c>
    </row>
    <row r="239" spans="1:6" ht="31.5">
      <c r="A239" s="31" t="s">
        <v>152</v>
      </c>
      <c r="B239" s="15" t="s">
        <v>153</v>
      </c>
      <c r="C239" s="32">
        <v>9105000</v>
      </c>
      <c r="D239" s="32">
        <v>9105000</v>
      </c>
      <c r="E239" s="32">
        <v>9105000</v>
      </c>
      <c r="F239" s="44">
        <v>100</v>
      </c>
    </row>
    <row r="240" spans="1:6" s="5" customFormat="1" ht="18.75">
      <c r="A240" s="19" t="s">
        <v>120</v>
      </c>
      <c r="B240" s="20"/>
      <c r="C240" s="21">
        <v>232109887.81</v>
      </c>
      <c r="D240" s="21">
        <v>63121010.18</v>
      </c>
      <c r="E240" s="21">
        <v>17997375.030000001</v>
      </c>
      <c r="F240" s="46">
        <v>28.512495251070142</v>
      </c>
    </row>
    <row r="241" spans="1:6">
      <c r="A241" s="31" t="s">
        <v>3</v>
      </c>
      <c r="B241" s="15" t="s">
        <v>4</v>
      </c>
      <c r="C241" s="32">
        <v>15460800</v>
      </c>
      <c r="D241" s="32">
        <v>3418700</v>
      </c>
      <c r="E241" s="32">
        <v>2922799.04</v>
      </c>
      <c r="F241" s="44">
        <v>85.494458127358357</v>
      </c>
    </row>
    <row r="242" spans="1:6">
      <c r="A242" s="31" t="s">
        <v>13</v>
      </c>
      <c r="B242" s="15" t="s">
        <v>14</v>
      </c>
      <c r="C242" s="32">
        <v>15460800</v>
      </c>
      <c r="D242" s="32">
        <v>3418700</v>
      </c>
      <c r="E242" s="32">
        <v>2922799.04</v>
      </c>
      <c r="F242" s="44">
        <v>85.494458127358357</v>
      </c>
    </row>
    <row r="243" spans="1:6">
      <c r="A243" s="31" t="s">
        <v>15</v>
      </c>
      <c r="B243" s="15" t="s">
        <v>16</v>
      </c>
      <c r="C243" s="32">
        <v>150000</v>
      </c>
      <c r="D243" s="32">
        <v>90000</v>
      </c>
      <c r="E243" s="32">
        <v>0</v>
      </c>
      <c r="F243" s="44">
        <v>0</v>
      </c>
    </row>
    <row r="244" spans="1:6">
      <c r="A244" s="31" t="s">
        <v>17</v>
      </c>
      <c r="B244" s="15" t="s">
        <v>18</v>
      </c>
      <c r="C244" s="32">
        <v>7220800</v>
      </c>
      <c r="D244" s="32">
        <v>2930200</v>
      </c>
      <c r="E244" s="32">
        <v>2922799.04</v>
      </c>
      <c r="F244" s="44">
        <v>99.747424749163883</v>
      </c>
    </row>
    <row r="245" spans="1:6">
      <c r="A245" s="31" t="s">
        <v>19</v>
      </c>
      <c r="B245" s="15" t="s">
        <v>20</v>
      </c>
      <c r="C245" s="32">
        <v>500000</v>
      </c>
      <c r="D245" s="32">
        <v>58500</v>
      </c>
      <c r="E245" s="32">
        <v>0</v>
      </c>
      <c r="F245" s="44">
        <v>0</v>
      </c>
    </row>
    <row r="246" spans="1:6" ht="31.5">
      <c r="A246" s="31" t="s">
        <v>29</v>
      </c>
      <c r="B246" s="15" t="s">
        <v>30</v>
      </c>
      <c r="C246" s="32">
        <v>7590000</v>
      </c>
      <c r="D246" s="32">
        <v>340000</v>
      </c>
      <c r="E246" s="32">
        <v>0</v>
      </c>
      <c r="F246" s="44">
        <v>0</v>
      </c>
    </row>
    <row r="247" spans="1:6" ht="31.5">
      <c r="A247" s="31" t="s">
        <v>164</v>
      </c>
      <c r="B247" s="15" t="s">
        <v>165</v>
      </c>
      <c r="C247" s="32">
        <v>7340000</v>
      </c>
      <c r="D247" s="32">
        <v>340000</v>
      </c>
      <c r="E247" s="32">
        <v>0</v>
      </c>
      <c r="F247" s="44">
        <v>0</v>
      </c>
    </row>
    <row r="248" spans="1:6" ht="47.25">
      <c r="A248" s="31" t="s">
        <v>31</v>
      </c>
      <c r="B248" s="15" t="s">
        <v>32</v>
      </c>
      <c r="C248" s="32">
        <v>250000</v>
      </c>
      <c r="D248" s="32">
        <v>0</v>
      </c>
      <c r="E248" s="32">
        <v>0</v>
      </c>
      <c r="F248" s="44">
        <v>0</v>
      </c>
    </row>
    <row r="249" spans="1:6">
      <c r="A249" s="31" t="s">
        <v>135</v>
      </c>
      <c r="B249" s="15" t="s">
        <v>136</v>
      </c>
      <c r="C249" s="32">
        <v>216649087.81</v>
      </c>
      <c r="D249" s="32">
        <v>59702310.18</v>
      </c>
      <c r="E249" s="32">
        <v>15074575.989999998</v>
      </c>
      <c r="F249" s="44">
        <v>25.249568977399324</v>
      </c>
    </row>
    <row r="250" spans="1:6">
      <c r="A250" s="31" t="s">
        <v>137</v>
      </c>
      <c r="B250" s="15" t="s">
        <v>138</v>
      </c>
      <c r="C250" s="32">
        <v>153481652.63</v>
      </c>
      <c r="D250" s="32">
        <v>33051359</v>
      </c>
      <c r="E250" s="32">
        <v>4196426.84</v>
      </c>
      <c r="F250" s="44">
        <v>12.696684696081634</v>
      </c>
    </row>
    <row r="251" spans="1:6" ht="31.5">
      <c r="A251" s="31" t="s">
        <v>139</v>
      </c>
      <c r="B251" s="15" t="s">
        <v>140</v>
      </c>
      <c r="C251" s="32">
        <v>8280829</v>
      </c>
      <c r="D251" s="32">
        <v>2297300</v>
      </c>
      <c r="E251" s="32">
        <v>56655.6</v>
      </c>
      <c r="F251" s="44">
        <v>2.4661820397858354</v>
      </c>
    </row>
    <row r="252" spans="1:6">
      <c r="A252" s="31" t="s">
        <v>220</v>
      </c>
      <c r="B252" s="15" t="s">
        <v>221</v>
      </c>
      <c r="C252" s="32">
        <v>127849511.63000001</v>
      </c>
      <c r="D252" s="32">
        <v>16220000</v>
      </c>
      <c r="E252" s="32">
        <v>3667373.17</v>
      </c>
      <c r="F252" s="44">
        <v>22.610192170160296</v>
      </c>
    </row>
    <row r="253" spans="1:6" ht="31.5">
      <c r="A253" s="31" t="s">
        <v>222</v>
      </c>
      <c r="B253" s="15" t="s">
        <v>223</v>
      </c>
      <c r="C253" s="32">
        <v>127849511.63000001</v>
      </c>
      <c r="D253" s="32">
        <v>16220000</v>
      </c>
      <c r="E253" s="32">
        <v>3667373.17</v>
      </c>
      <c r="F253" s="44">
        <v>22.610192170160296</v>
      </c>
    </row>
    <row r="254" spans="1:6">
      <c r="A254" s="31" t="s">
        <v>141</v>
      </c>
      <c r="B254" s="15" t="s">
        <v>142</v>
      </c>
      <c r="C254" s="32">
        <v>12351312</v>
      </c>
      <c r="D254" s="32">
        <v>9534059</v>
      </c>
      <c r="E254" s="32">
        <v>472398.07</v>
      </c>
      <c r="F254" s="44">
        <v>4.9548473530528812</v>
      </c>
    </row>
    <row r="255" spans="1:6">
      <c r="A255" s="31" t="s">
        <v>143</v>
      </c>
      <c r="B255" s="15" t="s">
        <v>144</v>
      </c>
      <c r="C255" s="32">
        <v>12351312</v>
      </c>
      <c r="D255" s="32">
        <v>9534059</v>
      </c>
      <c r="E255" s="32">
        <v>472398.07</v>
      </c>
      <c r="F255" s="44">
        <v>4.9548473530528812</v>
      </c>
    </row>
    <row r="256" spans="1:6">
      <c r="A256" s="31" t="s">
        <v>186</v>
      </c>
      <c r="B256" s="15" t="s">
        <v>224</v>
      </c>
      <c r="C256" s="32">
        <v>5000000</v>
      </c>
      <c r="D256" s="32">
        <v>5000000</v>
      </c>
      <c r="E256" s="32">
        <v>0</v>
      </c>
      <c r="F256" s="44">
        <v>0</v>
      </c>
    </row>
    <row r="257" spans="1:6">
      <c r="A257" s="31" t="s">
        <v>225</v>
      </c>
      <c r="B257" s="15" t="s">
        <v>226</v>
      </c>
      <c r="C257" s="32">
        <v>5000000</v>
      </c>
      <c r="D257" s="32">
        <v>5000000</v>
      </c>
      <c r="E257" s="32">
        <v>0</v>
      </c>
      <c r="F257" s="44">
        <v>0</v>
      </c>
    </row>
    <row r="258" spans="1:6">
      <c r="A258" s="31" t="s">
        <v>145</v>
      </c>
      <c r="B258" s="15" t="s">
        <v>146</v>
      </c>
      <c r="C258" s="32">
        <v>63167435.18</v>
      </c>
      <c r="D258" s="32">
        <v>26650951.18</v>
      </c>
      <c r="E258" s="32">
        <v>10878149.15</v>
      </c>
      <c r="F258" s="44">
        <v>40.817114092961241</v>
      </c>
    </row>
    <row r="259" spans="1:6" ht="31.5">
      <c r="A259" s="31" t="s">
        <v>104</v>
      </c>
      <c r="B259" s="15" t="s">
        <v>147</v>
      </c>
      <c r="C259" s="32">
        <v>54062435.18</v>
      </c>
      <c r="D259" s="32">
        <v>17545951.18</v>
      </c>
      <c r="E259" s="32">
        <v>1773149.15</v>
      </c>
      <c r="F259" s="44">
        <v>10.105745375726048</v>
      </c>
    </row>
    <row r="260" spans="1:6" ht="31.5">
      <c r="A260" s="31" t="s">
        <v>152</v>
      </c>
      <c r="B260" s="15" t="s">
        <v>153</v>
      </c>
      <c r="C260" s="32">
        <v>9105000</v>
      </c>
      <c r="D260" s="32">
        <v>9105000</v>
      </c>
      <c r="E260" s="32">
        <v>9105000</v>
      </c>
      <c r="F260" s="44">
        <v>100</v>
      </c>
    </row>
    <row r="263" spans="1:6" s="41" customFormat="1" ht="18.75">
      <c r="A263" s="4"/>
      <c r="B263" s="50" t="s">
        <v>128</v>
      </c>
      <c r="C263" s="50"/>
      <c r="D263" s="50"/>
      <c r="E263" s="50"/>
      <c r="F263" s="50"/>
    </row>
  </sheetData>
  <mergeCells count="3">
    <mergeCell ref="B263:F263"/>
    <mergeCell ref="A2:F2"/>
    <mergeCell ref="A3:F3"/>
  </mergeCells>
  <pageMargins left="0.39370078740157483" right="0.39370078740157483" top="0.39370078740157483" bottom="0.39370078740157483" header="0.19685039370078741" footer="0.19685039370078741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124" zoomScaleNormal="100" zoomScaleSheetLayoutView="100" workbookViewId="0">
      <selection activeCell="F134" sqref="F134:F136"/>
    </sheetView>
  </sheetViews>
  <sheetFormatPr defaultColWidth="9.140625" defaultRowHeight="15.75"/>
  <cols>
    <col min="1" max="1" width="11.5703125" style="29" customWidth="1"/>
    <col min="2" max="2" width="55.5703125" style="17" customWidth="1"/>
    <col min="3" max="4" width="23.140625" style="22" customWidth="1"/>
    <col min="5" max="5" width="19.140625" style="22" customWidth="1"/>
    <col min="6" max="6" width="19.85546875" style="22" customWidth="1"/>
    <col min="7" max="16384" width="9.140625" style="29"/>
  </cols>
  <sheetData>
    <row r="1" spans="1:6">
      <c r="A1" s="26" t="s">
        <v>243</v>
      </c>
      <c r="B1" s="27"/>
      <c r="C1" s="28"/>
      <c r="D1" s="28"/>
      <c r="E1" s="28"/>
    </row>
    <row r="2" spans="1:6" ht="37.5" customHeight="1">
      <c r="A2" s="54" t="s">
        <v>278</v>
      </c>
      <c r="B2" s="54"/>
      <c r="C2" s="54"/>
      <c r="D2" s="54"/>
      <c r="E2" s="54"/>
      <c r="F2" s="54"/>
    </row>
    <row r="3" spans="1:6">
      <c r="A3" s="55" t="s">
        <v>244</v>
      </c>
      <c r="B3" s="55"/>
      <c r="C3" s="55"/>
      <c r="D3" s="55"/>
      <c r="E3" s="55"/>
      <c r="F3" s="55"/>
    </row>
    <row r="5" spans="1:6" ht="63">
      <c r="A5" s="23" t="s">
        <v>156</v>
      </c>
      <c r="B5" s="23" t="s">
        <v>1</v>
      </c>
      <c r="C5" s="23" t="s">
        <v>245</v>
      </c>
      <c r="D5" s="23" t="s">
        <v>272</v>
      </c>
      <c r="E5" s="23" t="s">
        <v>273</v>
      </c>
      <c r="F5" s="23" t="s">
        <v>236</v>
      </c>
    </row>
    <row r="6" spans="1:6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</row>
    <row r="7" spans="1:6" ht="31.5">
      <c r="A7" s="25" t="s">
        <v>2</v>
      </c>
      <c r="B7" s="3" t="s">
        <v>121</v>
      </c>
      <c r="C7" s="24">
        <v>117600</v>
      </c>
      <c r="D7" s="24">
        <v>29400</v>
      </c>
      <c r="E7" s="24">
        <f>E8+E13</f>
        <v>4713548.68</v>
      </c>
      <c r="F7" s="35" t="s">
        <v>270</v>
      </c>
    </row>
    <row r="8" spans="1:6">
      <c r="A8" s="31" t="s">
        <v>3</v>
      </c>
      <c r="B8" s="15" t="s">
        <v>4</v>
      </c>
      <c r="C8" s="32">
        <v>117600</v>
      </c>
      <c r="D8" s="32">
        <v>29400</v>
      </c>
      <c r="E8" s="32">
        <f>E9+E12</f>
        <v>241688.87999999998</v>
      </c>
      <c r="F8" s="34" t="s">
        <v>270</v>
      </c>
    </row>
    <row r="9" spans="1:6">
      <c r="A9" s="31" t="s">
        <v>13</v>
      </c>
      <c r="B9" s="15" t="s">
        <v>14</v>
      </c>
      <c r="C9" s="32">
        <v>115202</v>
      </c>
      <c r="D9" s="32">
        <v>28800.5</v>
      </c>
      <c r="E9" s="32">
        <f>E10+E11</f>
        <v>241318.27</v>
      </c>
      <c r="F9" s="34" t="s">
        <v>270</v>
      </c>
    </row>
    <row r="10" spans="1:6">
      <c r="A10" s="31" t="s">
        <v>15</v>
      </c>
      <c r="B10" s="15" t="s">
        <v>16</v>
      </c>
      <c r="C10" s="32">
        <v>95202</v>
      </c>
      <c r="D10" s="32">
        <v>23800.5</v>
      </c>
      <c r="E10" s="32">
        <f>238520.11</f>
        <v>238520.11</v>
      </c>
      <c r="F10" s="34" t="s">
        <v>270</v>
      </c>
    </row>
    <row r="11" spans="1:6">
      <c r="A11" s="31" t="s">
        <v>19</v>
      </c>
      <c r="B11" s="15" t="s">
        <v>20</v>
      </c>
      <c r="C11" s="32">
        <v>20000</v>
      </c>
      <c r="D11" s="32">
        <v>5000</v>
      </c>
      <c r="E11" s="32">
        <v>2798.16</v>
      </c>
      <c r="F11" s="11">
        <f t="shared" ref="F11:F12" si="0">E11/D11*100</f>
        <v>55.963200000000001</v>
      </c>
    </row>
    <row r="12" spans="1:6">
      <c r="A12" s="31" t="s">
        <v>37</v>
      </c>
      <c r="B12" s="15" t="s">
        <v>38</v>
      </c>
      <c r="C12" s="32">
        <v>2398</v>
      </c>
      <c r="D12" s="32">
        <v>599.5</v>
      </c>
      <c r="E12" s="32">
        <v>370.61</v>
      </c>
      <c r="F12" s="11">
        <f t="shared" si="0"/>
        <v>61.819849874895752</v>
      </c>
    </row>
    <row r="13" spans="1:6">
      <c r="A13" s="31" t="s">
        <v>135</v>
      </c>
      <c r="B13" s="15" t="s">
        <v>136</v>
      </c>
      <c r="C13" s="32">
        <f>C14</f>
        <v>0</v>
      </c>
      <c r="D13" s="32">
        <f t="shared" ref="D13:D14" si="1">D14</f>
        <v>0</v>
      </c>
      <c r="E13" s="32">
        <f t="shared" ref="E13:E14" si="2">E14</f>
        <v>4471859.8</v>
      </c>
      <c r="F13" s="11"/>
    </row>
    <row r="14" spans="1:6">
      <c r="A14" s="31" t="s">
        <v>137</v>
      </c>
      <c r="B14" s="15" t="s">
        <v>138</v>
      </c>
      <c r="C14" s="32">
        <f>C15</f>
        <v>0</v>
      </c>
      <c r="D14" s="32">
        <f t="shared" si="1"/>
        <v>0</v>
      </c>
      <c r="E14" s="32">
        <f t="shared" si="2"/>
        <v>4471859.8</v>
      </c>
      <c r="F14" s="11"/>
    </row>
    <row r="15" spans="1:6" ht="31.5">
      <c r="A15" s="31" t="s">
        <v>139</v>
      </c>
      <c r="B15" s="15" t="s">
        <v>140</v>
      </c>
      <c r="C15" s="32">
        <v>0</v>
      </c>
      <c r="D15" s="32">
        <v>0</v>
      </c>
      <c r="E15" s="32">
        <v>4471859.8</v>
      </c>
      <c r="F15" s="11"/>
    </row>
    <row r="16" spans="1:6" ht="63">
      <c r="A16" s="30" t="s">
        <v>39</v>
      </c>
      <c r="B16" s="14" t="s">
        <v>40</v>
      </c>
      <c r="C16" s="18">
        <v>117600</v>
      </c>
      <c r="D16" s="18">
        <v>29400</v>
      </c>
      <c r="E16" s="18">
        <f>E17+E22</f>
        <v>4713548.68</v>
      </c>
      <c r="F16" s="33" t="s">
        <v>270</v>
      </c>
    </row>
    <row r="17" spans="1:6">
      <c r="A17" s="31" t="s">
        <v>3</v>
      </c>
      <c r="B17" s="15" t="s">
        <v>4</v>
      </c>
      <c r="C17" s="32">
        <v>117600</v>
      </c>
      <c r="D17" s="32">
        <v>29400</v>
      </c>
      <c r="E17" s="32">
        <f>E18+E21</f>
        <v>241688.87999999998</v>
      </c>
      <c r="F17" s="34" t="s">
        <v>270</v>
      </c>
    </row>
    <row r="18" spans="1:6">
      <c r="A18" s="31" t="s">
        <v>13</v>
      </c>
      <c r="B18" s="15" t="s">
        <v>14</v>
      </c>
      <c r="C18" s="32">
        <v>115202</v>
      </c>
      <c r="D18" s="32">
        <v>28800.5</v>
      </c>
      <c r="E18" s="32">
        <f>E19+E20</f>
        <v>241318.27</v>
      </c>
      <c r="F18" s="34" t="s">
        <v>270</v>
      </c>
    </row>
    <row r="19" spans="1:6">
      <c r="A19" s="31" t="s">
        <v>15</v>
      </c>
      <c r="B19" s="15" t="s">
        <v>16</v>
      </c>
      <c r="C19" s="32">
        <v>95202</v>
      </c>
      <c r="D19" s="32">
        <v>23800.5</v>
      </c>
      <c r="E19" s="32">
        <f>238520.11</f>
        <v>238520.11</v>
      </c>
      <c r="F19" s="34" t="s">
        <v>270</v>
      </c>
    </row>
    <row r="20" spans="1:6">
      <c r="A20" s="31" t="s">
        <v>19</v>
      </c>
      <c r="B20" s="15" t="s">
        <v>20</v>
      </c>
      <c r="C20" s="32">
        <v>20000</v>
      </c>
      <c r="D20" s="32">
        <v>5000</v>
      </c>
      <c r="E20" s="32">
        <v>2798.16</v>
      </c>
      <c r="F20" s="47">
        <f t="shared" ref="F20:F21" si="3">E20/D20*100</f>
        <v>55.963200000000001</v>
      </c>
    </row>
    <row r="21" spans="1:6">
      <c r="A21" s="31" t="s">
        <v>37</v>
      </c>
      <c r="B21" s="15" t="s">
        <v>38</v>
      </c>
      <c r="C21" s="32">
        <v>2398</v>
      </c>
      <c r="D21" s="32">
        <v>599.5</v>
      </c>
      <c r="E21" s="32">
        <v>370.61</v>
      </c>
      <c r="F21" s="11">
        <f t="shared" si="3"/>
        <v>61.819849874895752</v>
      </c>
    </row>
    <row r="22" spans="1:6">
      <c r="A22" s="31" t="s">
        <v>135</v>
      </c>
      <c r="B22" s="15" t="s">
        <v>136</v>
      </c>
      <c r="C22" s="32">
        <f>C23</f>
        <v>0</v>
      </c>
      <c r="D22" s="32">
        <f t="shared" ref="D22:E23" si="4">D23</f>
        <v>0</v>
      </c>
      <c r="E22" s="32">
        <f t="shared" si="4"/>
        <v>4471859.8</v>
      </c>
      <c r="F22" s="11"/>
    </row>
    <row r="23" spans="1:6">
      <c r="A23" s="31" t="s">
        <v>137</v>
      </c>
      <c r="B23" s="15" t="s">
        <v>138</v>
      </c>
      <c r="C23" s="32">
        <f>C24</f>
        <v>0</v>
      </c>
      <c r="D23" s="32">
        <f t="shared" si="4"/>
        <v>0</v>
      </c>
      <c r="E23" s="32">
        <f t="shared" si="4"/>
        <v>4471859.8</v>
      </c>
      <c r="F23" s="11"/>
    </row>
    <row r="24" spans="1:6" ht="31.5">
      <c r="A24" s="31" t="s">
        <v>139</v>
      </c>
      <c r="B24" s="15" t="s">
        <v>140</v>
      </c>
      <c r="C24" s="32">
        <v>0</v>
      </c>
      <c r="D24" s="32">
        <v>0</v>
      </c>
      <c r="E24" s="32">
        <v>4471859.8</v>
      </c>
      <c r="F24" s="11"/>
    </row>
    <row r="25" spans="1:6" ht="31.5">
      <c r="A25" s="25" t="s">
        <v>58</v>
      </c>
      <c r="B25" s="3" t="s">
        <v>133</v>
      </c>
      <c r="C25" s="24">
        <v>9784700</v>
      </c>
      <c r="D25" s="24">
        <v>2446175</v>
      </c>
      <c r="E25" s="24">
        <f>E26+E33</f>
        <v>1066546.58</v>
      </c>
      <c r="F25" s="7">
        <f>E25/D25*100</f>
        <v>43.600583768536595</v>
      </c>
    </row>
    <row r="26" spans="1:6">
      <c r="A26" s="31" t="s">
        <v>3</v>
      </c>
      <c r="B26" s="15" t="s">
        <v>4</v>
      </c>
      <c r="C26" s="32">
        <v>9784700</v>
      </c>
      <c r="D26" s="32">
        <v>2446175</v>
      </c>
      <c r="E26" s="32">
        <f>E27+E32</f>
        <v>1065946.58</v>
      </c>
      <c r="F26" s="11">
        <f t="shared" ref="F26:F31" si="5">E26/D26*100</f>
        <v>43.576055678763787</v>
      </c>
    </row>
    <row r="27" spans="1:6">
      <c r="A27" s="31" t="s">
        <v>13</v>
      </c>
      <c r="B27" s="15" t="s">
        <v>14</v>
      </c>
      <c r="C27" s="32">
        <v>9759700</v>
      </c>
      <c r="D27" s="32">
        <v>2439925</v>
      </c>
      <c r="E27" s="32">
        <f>E28+E29+E30+E31</f>
        <v>1046501.39</v>
      </c>
      <c r="F27" s="11">
        <f t="shared" si="5"/>
        <v>42.890719591790734</v>
      </c>
    </row>
    <row r="28" spans="1:6">
      <c r="A28" s="31" t="s">
        <v>15</v>
      </c>
      <c r="B28" s="15" t="s">
        <v>16</v>
      </c>
      <c r="C28" s="32">
        <v>242050</v>
      </c>
      <c r="D28" s="32">
        <v>60512.5</v>
      </c>
      <c r="E28" s="32">
        <f>12459+761316</f>
        <v>773775</v>
      </c>
      <c r="F28" s="34" t="s">
        <v>270</v>
      </c>
    </row>
    <row r="29" spans="1:6">
      <c r="A29" s="31" t="s">
        <v>17</v>
      </c>
      <c r="B29" s="15" t="s">
        <v>18</v>
      </c>
      <c r="C29" s="32">
        <v>9387650</v>
      </c>
      <c r="D29" s="32">
        <v>2346912.5</v>
      </c>
      <c r="E29" s="32">
        <v>272726.39</v>
      </c>
      <c r="F29" s="47">
        <f t="shared" si="5"/>
        <v>11.620645848535045</v>
      </c>
    </row>
    <row r="30" spans="1:6">
      <c r="A30" s="31" t="s">
        <v>19</v>
      </c>
      <c r="B30" s="15" t="s">
        <v>20</v>
      </c>
      <c r="C30" s="32">
        <v>30000</v>
      </c>
      <c r="D30" s="32">
        <v>7500</v>
      </c>
      <c r="E30" s="32">
        <v>0</v>
      </c>
      <c r="F30" s="47">
        <f t="shared" si="5"/>
        <v>0</v>
      </c>
    </row>
    <row r="31" spans="1:6">
      <c r="A31" s="31" t="s">
        <v>21</v>
      </c>
      <c r="B31" s="15" t="s">
        <v>22</v>
      </c>
      <c r="C31" s="32">
        <v>100000</v>
      </c>
      <c r="D31" s="32">
        <v>25000</v>
      </c>
      <c r="E31" s="32">
        <v>0</v>
      </c>
      <c r="F31" s="47">
        <f t="shared" si="5"/>
        <v>0</v>
      </c>
    </row>
    <row r="32" spans="1:6">
      <c r="A32" s="31" t="s">
        <v>37</v>
      </c>
      <c r="B32" s="15" t="s">
        <v>38</v>
      </c>
      <c r="C32" s="32">
        <v>25000</v>
      </c>
      <c r="D32" s="32">
        <v>6250</v>
      </c>
      <c r="E32" s="32">
        <v>19445.189999999999</v>
      </c>
      <c r="F32" s="34" t="s">
        <v>270</v>
      </c>
    </row>
    <row r="33" spans="1:6">
      <c r="A33" s="31" t="s">
        <v>135</v>
      </c>
      <c r="B33" s="15" t="s">
        <v>136</v>
      </c>
      <c r="C33" s="32">
        <f>C34</f>
        <v>0</v>
      </c>
      <c r="D33" s="32">
        <f t="shared" ref="D33:E34" si="6">D34</f>
        <v>0</v>
      </c>
      <c r="E33" s="32">
        <f t="shared" si="6"/>
        <v>600</v>
      </c>
      <c r="F33" s="11"/>
    </row>
    <row r="34" spans="1:6">
      <c r="A34" s="31" t="s">
        <v>137</v>
      </c>
      <c r="B34" s="15" t="s">
        <v>138</v>
      </c>
      <c r="C34" s="32">
        <f>C35</f>
        <v>0</v>
      </c>
      <c r="D34" s="32">
        <f t="shared" si="6"/>
        <v>0</v>
      </c>
      <c r="E34" s="32">
        <f t="shared" si="6"/>
        <v>600</v>
      </c>
      <c r="F34" s="11"/>
    </row>
    <row r="35" spans="1:6" ht="31.5">
      <c r="A35" s="31" t="s">
        <v>139</v>
      </c>
      <c r="B35" s="15" t="s">
        <v>140</v>
      </c>
      <c r="C35" s="32">
        <v>0</v>
      </c>
      <c r="D35" s="32">
        <v>0</v>
      </c>
      <c r="E35" s="32">
        <f>600</f>
        <v>600</v>
      </c>
      <c r="F35" s="11"/>
    </row>
    <row r="36" spans="1:6">
      <c r="A36" s="30" t="s">
        <v>61</v>
      </c>
      <c r="B36" s="14" t="s">
        <v>62</v>
      </c>
      <c r="C36" s="18">
        <v>9387650</v>
      </c>
      <c r="D36" s="18">
        <v>2346912.5</v>
      </c>
      <c r="E36" s="18">
        <f>E37</f>
        <v>276426.39</v>
      </c>
      <c r="F36" s="45">
        <f>E36/D36*100</f>
        <v>11.778299787486752</v>
      </c>
    </row>
    <row r="37" spans="1:6">
      <c r="A37" s="31" t="s">
        <v>3</v>
      </c>
      <c r="B37" s="15" t="s">
        <v>4</v>
      </c>
      <c r="C37" s="32">
        <v>9387650</v>
      </c>
      <c r="D37" s="32">
        <v>2346912.5</v>
      </c>
      <c r="E37" s="32">
        <f>E38</f>
        <v>276426.39</v>
      </c>
      <c r="F37" s="11">
        <f t="shared" ref="F37:F40" si="7">E37/D37*100</f>
        <v>11.778299787486752</v>
      </c>
    </row>
    <row r="38" spans="1:6">
      <c r="A38" s="31" t="s">
        <v>13</v>
      </c>
      <c r="B38" s="15" t="s">
        <v>14</v>
      </c>
      <c r="C38" s="32">
        <v>9387650</v>
      </c>
      <c r="D38" s="32">
        <v>2346912.5</v>
      </c>
      <c r="E38" s="32">
        <f>E39+E40</f>
        <v>276426.39</v>
      </c>
      <c r="F38" s="11">
        <f t="shared" si="7"/>
        <v>11.778299787486752</v>
      </c>
    </row>
    <row r="39" spans="1:6">
      <c r="A39" s="31" t="s">
        <v>15</v>
      </c>
      <c r="B39" s="15" t="s">
        <v>16</v>
      </c>
      <c r="C39" s="32">
        <v>0</v>
      </c>
      <c r="D39" s="32">
        <v>0</v>
      </c>
      <c r="E39" s="32">
        <f>3700</f>
        <v>3700</v>
      </c>
      <c r="F39" s="11"/>
    </row>
    <row r="40" spans="1:6">
      <c r="A40" s="31" t="s">
        <v>17</v>
      </c>
      <c r="B40" s="15" t="s">
        <v>18</v>
      </c>
      <c r="C40" s="32">
        <v>9387650</v>
      </c>
      <c r="D40" s="32">
        <v>2346912.5</v>
      </c>
      <c r="E40" s="32">
        <v>272726.39</v>
      </c>
      <c r="F40" s="11">
        <f t="shared" si="7"/>
        <v>11.620645848535045</v>
      </c>
    </row>
    <row r="41" spans="1:6" ht="47.25">
      <c r="A41" s="30" t="s">
        <v>63</v>
      </c>
      <c r="B41" s="14" t="s">
        <v>64</v>
      </c>
      <c r="C41" s="18">
        <v>207689</v>
      </c>
      <c r="D41" s="18">
        <v>51922.25</v>
      </c>
      <c r="E41" s="18">
        <f>E42+E46</f>
        <v>662105.18999999994</v>
      </c>
      <c r="F41" s="33" t="s">
        <v>270</v>
      </c>
    </row>
    <row r="42" spans="1:6">
      <c r="A42" s="31" t="s">
        <v>3</v>
      </c>
      <c r="B42" s="15" t="s">
        <v>4</v>
      </c>
      <c r="C42" s="32">
        <v>207689</v>
      </c>
      <c r="D42" s="32">
        <v>51922.25</v>
      </c>
      <c r="E42" s="32">
        <f>E43+E45</f>
        <v>661505.18999999994</v>
      </c>
      <c r="F42" s="34" t="s">
        <v>270</v>
      </c>
    </row>
    <row r="43" spans="1:6">
      <c r="A43" s="31" t="s">
        <v>13</v>
      </c>
      <c r="B43" s="15" t="s">
        <v>14</v>
      </c>
      <c r="C43" s="32">
        <v>182689</v>
      </c>
      <c r="D43" s="32">
        <v>45672.25</v>
      </c>
      <c r="E43" s="32">
        <f>E44</f>
        <v>642060</v>
      </c>
      <c r="F43" s="34" t="s">
        <v>270</v>
      </c>
    </row>
    <row r="44" spans="1:6">
      <c r="A44" s="31" t="s">
        <v>15</v>
      </c>
      <c r="B44" s="15" t="s">
        <v>16</v>
      </c>
      <c r="C44" s="32">
        <v>182689</v>
      </c>
      <c r="D44" s="32">
        <v>45672.25</v>
      </c>
      <c r="E44" s="32">
        <f>642060</f>
        <v>642060</v>
      </c>
      <c r="F44" s="34" t="s">
        <v>270</v>
      </c>
    </row>
    <row r="45" spans="1:6">
      <c r="A45" s="31" t="s">
        <v>37</v>
      </c>
      <c r="B45" s="15" t="s">
        <v>38</v>
      </c>
      <c r="C45" s="32">
        <v>25000</v>
      </c>
      <c r="D45" s="32">
        <v>6250</v>
      </c>
      <c r="E45" s="32">
        <v>19445.189999999999</v>
      </c>
      <c r="F45" s="34" t="s">
        <v>270</v>
      </c>
    </row>
    <row r="46" spans="1:6">
      <c r="A46" s="31" t="s">
        <v>135</v>
      </c>
      <c r="B46" s="15" t="s">
        <v>136</v>
      </c>
      <c r="C46" s="32">
        <f>C47</f>
        <v>0</v>
      </c>
      <c r="D46" s="32">
        <f t="shared" ref="D46:E47" si="8">D47</f>
        <v>0</v>
      </c>
      <c r="E46" s="32">
        <f t="shared" si="8"/>
        <v>600</v>
      </c>
      <c r="F46" s="10"/>
    </row>
    <row r="47" spans="1:6">
      <c r="A47" s="31" t="s">
        <v>137</v>
      </c>
      <c r="B47" s="15" t="s">
        <v>138</v>
      </c>
      <c r="C47" s="32">
        <f>C48</f>
        <v>0</v>
      </c>
      <c r="D47" s="32">
        <f t="shared" si="8"/>
        <v>0</v>
      </c>
      <c r="E47" s="32">
        <f t="shared" si="8"/>
        <v>600</v>
      </c>
      <c r="F47" s="10"/>
    </row>
    <row r="48" spans="1:6" ht="31.5">
      <c r="A48" s="31" t="s">
        <v>139</v>
      </c>
      <c r="B48" s="15" t="s">
        <v>140</v>
      </c>
      <c r="C48" s="32">
        <v>0</v>
      </c>
      <c r="D48" s="32">
        <v>0</v>
      </c>
      <c r="E48" s="32">
        <f>600</f>
        <v>600</v>
      </c>
      <c r="F48" s="10"/>
    </row>
    <row r="49" spans="1:6" ht="94.5">
      <c r="A49" s="30" t="s">
        <v>179</v>
      </c>
      <c r="B49" s="14" t="s">
        <v>248</v>
      </c>
      <c r="C49" s="43">
        <f>C50</f>
        <v>0</v>
      </c>
      <c r="D49" s="43">
        <f t="shared" ref="D49:E51" si="9">D50</f>
        <v>0</v>
      </c>
      <c r="E49" s="43">
        <f t="shared" si="9"/>
        <v>115556</v>
      </c>
      <c r="F49" s="43"/>
    </row>
    <row r="50" spans="1:6">
      <c r="A50" s="31" t="s">
        <v>3</v>
      </c>
      <c r="B50" s="15" t="s">
        <v>4</v>
      </c>
      <c r="C50" s="32">
        <f>C51</f>
        <v>0</v>
      </c>
      <c r="D50" s="32">
        <f t="shared" si="9"/>
        <v>0</v>
      </c>
      <c r="E50" s="32">
        <f t="shared" si="9"/>
        <v>115556</v>
      </c>
      <c r="F50" s="10"/>
    </row>
    <row r="51" spans="1:6">
      <c r="A51" s="31" t="s">
        <v>13</v>
      </c>
      <c r="B51" s="15" t="s">
        <v>14</v>
      </c>
      <c r="C51" s="32">
        <f>C52</f>
        <v>0</v>
      </c>
      <c r="D51" s="32">
        <f t="shared" si="9"/>
        <v>0</v>
      </c>
      <c r="E51" s="32">
        <f t="shared" si="9"/>
        <v>115556</v>
      </c>
      <c r="F51" s="10"/>
    </row>
    <row r="52" spans="1:6">
      <c r="A52" s="31" t="s">
        <v>15</v>
      </c>
      <c r="B52" s="15" t="s">
        <v>16</v>
      </c>
      <c r="C52" s="32">
        <v>0</v>
      </c>
      <c r="D52" s="32">
        <v>0</v>
      </c>
      <c r="E52" s="32">
        <f>115556</f>
        <v>115556</v>
      </c>
      <c r="F52" s="10"/>
    </row>
    <row r="53" spans="1:6" ht="31.5">
      <c r="A53" s="30" t="s">
        <v>66</v>
      </c>
      <c r="B53" s="14" t="s">
        <v>67</v>
      </c>
      <c r="C53" s="18">
        <v>189360</v>
      </c>
      <c r="D53" s="18">
        <v>47340</v>
      </c>
      <c r="E53" s="18">
        <v>12459</v>
      </c>
      <c r="F53" s="45">
        <v>26.318124207858045</v>
      </c>
    </row>
    <row r="54" spans="1:6">
      <c r="A54" s="31" t="s">
        <v>3</v>
      </c>
      <c r="B54" s="15" t="s">
        <v>4</v>
      </c>
      <c r="C54" s="32">
        <v>189360</v>
      </c>
      <c r="D54" s="32">
        <v>47340</v>
      </c>
      <c r="E54" s="32">
        <v>12459</v>
      </c>
      <c r="F54" s="44">
        <v>26.318124207858045</v>
      </c>
    </row>
    <row r="55" spans="1:6">
      <c r="A55" s="31" t="s">
        <v>13</v>
      </c>
      <c r="B55" s="15" t="s">
        <v>14</v>
      </c>
      <c r="C55" s="32">
        <v>189360</v>
      </c>
      <c r="D55" s="32">
        <v>47340</v>
      </c>
      <c r="E55" s="32">
        <v>12459</v>
      </c>
      <c r="F55" s="44">
        <v>26.318124207858045</v>
      </c>
    </row>
    <row r="56" spans="1:6">
      <c r="A56" s="31" t="s">
        <v>15</v>
      </c>
      <c r="B56" s="15" t="s">
        <v>16</v>
      </c>
      <c r="C56" s="32">
        <v>59360</v>
      </c>
      <c r="D56" s="32">
        <v>14840</v>
      </c>
      <c r="E56" s="32">
        <v>12459</v>
      </c>
      <c r="F56" s="44">
        <v>83.95552560646901</v>
      </c>
    </row>
    <row r="57" spans="1:6">
      <c r="A57" s="31" t="s">
        <v>19</v>
      </c>
      <c r="B57" s="15" t="s">
        <v>20</v>
      </c>
      <c r="C57" s="32">
        <v>30000</v>
      </c>
      <c r="D57" s="32">
        <v>7500</v>
      </c>
      <c r="E57" s="32">
        <v>0</v>
      </c>
      <c r="F57" s="44">
        <v>0</v>
      </c>
    </row>
    <row r="58" spans="1:6">
      <c r="A58" s="31" t="s">
        <v>21</v>
      </c>
      <c r="B58" s="15" t="s">
        <v>22</v>
      </c>
      <c r="C58" s="32">
        <v>100000</v>
      </c>
      <c r="D58" s="32">
        <v>25000</v>
      </c>
      <c r="E58" s="32">
        <v>0</v>
      </c>
      <c r="F58" s="44">
        <v>0</v>
      </c>
    </row>
    <row r="59" spans="1:6">
      <c r="A59" s="30" t="s">
        <v>69</v>
      </c>
      <c r="B59" s="14" t="s">
        <v>70</v>
      </c>
      <c r="C59" s="18">
        <v>1</v>
      </c>
      <c r="D59" s="18">
        <v>0.25</v>
      </c>
      <c r="E59" s="18">
        <v>0</v>
      </c>
      <c r="F59" s="45">
        <v>0</v>
      </c>
    </row>
    <row r="60" spans="1:6">
      <c r="A60" s="31" t="s">
        <v>3</v>
      </c>
      <c r="B60" s="15" t="s">
        <v>4</v>
      </c>
      <c r="C60" s="32">
        <v>1</v>
      </c>
      <c r="D60" s="32">
        <v>0.25</v>
      </c>
      <c r="E60" s="32">
        <v>0</v>
      </c>
      <c r="F60" s="44">
        <v>0</v>
      </c>
    </row>
    <row r="61" spans="1:6">
      <c r="A61" s="31" t="s">
        <v>13</v>
      </c>
      <c r="B61" s="15" t="s">
        <v>14</v>
      </c>
      <c r="C61" s="32">
        <v>1</v>
      </c>
      <c r="D61" s="32">
        <v>0.25</v>
      </c>
      <c r="E61" s="32">
        <v>0</v>
      </c>
      <c r="F61" s="44">
        <v>0</v>
      </c>
    </row>
    <row r="62" spans="1:6">
      <c r="A62" s="31" t="s">
        <v>15</v>
      </c>
      <c r="B62" s="15" t="s">
        <v>16</v>
      </c>
      <c r="C62" s="32">
        <v>1</v>
      </c>
      <c r="D62" s="32">
        <v>0.25</v>
      </c>
      <c r="E62" s="32">
        <v>0</v>
      </c>
      <c r="F62" s="44">
        <v>0</v>
      </c>
    </row>
    <row r="63" spans="1:6" ht="31.5">
      <c r="A63" s="25" t="s">
        <v>75</v>
      </c>
      <c r="B63" s="3" t="s">
        <v>122</v>
      </c>
      <c r="C63" s="24">
        <v>182000</v>
      </c>
      <c r="D63" s="24">
        <v>45500</v>
      </c>
      <c r="E63" s="24">
        <v>0</v>
      </c>
      <c r="F63" s="7">
        <v>0</v>
      </c>
    </row>
    <row r="64" spans="1:6">
      <c r="A64" s="31" t="s">
        <v>3</v>
      </c>
      <c r="B64" s="15" t="s">
        <v>4</v>
      </c>
      <c r="C64" s="32">
        <v>57000</v>
      </c>
      <c r="D64" s="32">
        <v>14250</v>
      </c>
      <c r="E64" s="32">
        <v>0</v>
      </c>
      <c r="F64" s="44">
        <v>0</v>
      </c>
    </row>
    <row r="65" spans="1:6">
      <c r="A65" s="31" t="s">
        <v>13</v>
      </c>
      <c r="B65" s="15" t="s">
        <v>14</v>
      </c>
      <c r="C65" s="32">
        <v>57000</v>
      </c>
      <c r="D65" s="32">
        <v>14250</v>
      </c>
      <c r="E65" s="32">
        <v>0</v>
      </c>
      <c r="F65" s="44">
        <v>0</v>
      </c>
    </row>
    <row r="66" spans="1:6">
      <c r="A66" s="31" t="s">
        <v>15</v>
      </c>
      <c r="B66" s="15" t="s">
        <v>16</v>
      </c>
      <c r="C66" s="32">
        <v>57000</v>
      </c>
      <c r="D66" s="32">
        <v>14250</v>
      </c>
      <c r="E66" s="32">
        <v>0</v>
      </c>
      <c r="F66" s="44">
        <v>0</v>
      </c>
    </row>
    <row r="67" spans="1:6">
      <c r="A67" s="31" t="s">
        <v>135</v>
      </c>
      <c r="B67" s="15" t="s">
        <v>136</v>
      </c>
      <c r="C67" s="32">
        <v>125000</v>
      </c>
      <c r="D67" s="32">
        <v>31250</v>
      </c>
      <c r="E67" s="32">
        <v>0</v>
      </c>
      <c r="F67" s="44">
        <v>0</v>
      </c>
    </row>
    <row r="68" spans="1:6">
      <c r="A68" s="31" t="s">
        <v>137</v>
      </c>
      <c r="B68" s="15" t="s">
        <v>138</v>
      </c>
      <c r="C68" s="32">
        <v>125000</v>
      </c>
      <c r="D68" s="32">
        <v>31250</v>
      </c>
      <c r="E68" s="32">
        <v>0</v>
      </c>
      <c r="F68" s="44">
        <v>0</v>
      </c>
    </row>
    <row r="69" spans="1:6" ht="31.5">
      <c r="A69" s="31" t="s">
        <v>139</v>
      </c>
      <c r="B69" s="15" t="s">
        <v>140</v>
      </c>
      <c r="C69" s="32">
        <v>125000</v>
      </c>
      <c r="D69" s="32">
        <v>31250</v>
      </c>
      <c r="E69" s="32">
        <v>0</v>
      </c>
      <c r="F69" s="44">
        <v>0</v>
      </c>
    </row>
    <row r="70" spans="1:6" ht="63">
      <c r="A70" s="30" t="s">
        <v>80</v>
      </c>
      <c r="B70" s="14" t="s">
        <v>81</v>
      </c>
      <c r="C70" s="18">
        <v>182000</v>
      </c>
      <c r="D70" s="18">
        <v>45500</v>
      </c>
      <c r="E70" s="18">
        <v>0</v>
      </c>
      <c r="F70" s="45">
        <v>0</v>
      </c>
    </row>
    <row r="71" spans="1:6">
      <c r="A71" s="31" t="s">
        <v>3</v>
      </c>
      <c r="B71" s="15" t="s">
        <v>4</v>
      </c>
      <c r="C71" s="32">
        <v>57000</v>
      </c>
      <c r="D71" s="32">
        <v>14250</v>
      </c>
      <c r="E71" s="32">
        <v>0</v>
      </c>
      <c r="F71" s="44">
        <v>0</v>
      </c>
    </row>
    <row r="72" spans="1:6">
      <c r="A72" s="31" t="s">
        <v>13</v>
      </c>
      <c r="B72" s="15" t="s">
        <v>14</v>
      </c>
      <c r="C72" s="32">
        <v>57000</v>
      </c>
      <c r="D72" s="32">
        <v>14250</v>
      </c>
      <c r="E72" s="32">
        <v>0</v>
      </c>
      <c r="F72" s="44">
        <v>0</v>
      </c>
    </row>
    <row r="73" spans="1:6">
      <c r="A73" s="31" t="s">
        <v>15</v>
      </c>
      <c r="B73" s="15" t="s">
        <v>16</v>
      </c>
      <c r="C73" s="32">
        <v>57000</v>
      </c>
      <c r="D73" s="32">
        <v>14250</v>
      </c>
      <c r="E73" s="32">
        <v>0</v>
      </c>
      <c r="F73" s="44">
        <v>0</v>
      </c>
    </row>
    <row r="74" spans="1:6">
      <c r="A74" s="31" t="s">
        <v>135</v>
      </c>
      <c r="B74" s="15" t="s">
        <v>136</v>
      </c>
      <c r="C74" s="32">
        <v>125000</v>
      </c>
      <c r="D74" s="32">
        <v>31250</v>
      </c>
      <c r="E74" s="32">
        <v>0</v>
      </c>
      <c r="F74" s="44">
        <v>0</v>
      </c>
    </row>
    <row r="75" spans="1:6">
      <c r="A75" s="31" t="s">
        <v>137</v>
      </c>
      <c r="B75" s="15" t="s">
        <v>138</v>
      </c>
      <c r="C75" s="32">
        <v>125000</v>
      </c>
      <c r="D75" s="32">
        <v>31250</v>
      </c>
      <c r="E75" s="32">
        <v>0</v>
      </c>
      <c r="F75" s="44">
        <v>0</v>
      </c>
    </row>
    <row r="76" spans="1:6" ht="31.5">
      <c r="A76" s="31" t="s">
        <v>139</v>
      </c>
      <c r="B76" s="15" t="s">
        <v>140</v>
      </c>
      <c r="C76" s="32">
        <v>125000</v>
      </c>
      <c r="D76" s="32">
        <v>31250</v>
      </c>
      <c r="E76" s="32">
        <v>0</v>
      </c>
      <c r="F76" s="44">
        <v>0</v>
      </c>
    </row>
    <row r="77" spans="1:6" ht="31.5">
      <c r="A77" s="25" t="s">
        <v>88</v>
      </c>
      <c r="B77" s="3" t="s">
        <v>123</v>
      </c>
      <c r="C77" s="24">
        <v>1366000</v>
      </c>
      <c r="D77" s="24">
        <v>341500</v>
      </c>
      <c r="E77" s="24">
        <v>123205.59</v>
      </c>
      <c r="F77" s="7">
        <v>36.077771595900437</v>
      </c>
    </row>
    <row r="78" spans="1:6">
      <c r="A78" s="31" t="s">
        <v>3</v>
      </c>
      <c r="B78" s="15" t="s">
        <v>4</v>
      </c>
      <c r="C78" s="32">
        <v>1136000</v>
      </c>
      <c r="D78" s="32">
        <v>284000</v>
      </c>
      <c r="E78" s="32">
        <v>123205.59</v>
      </c>
      <c r="F78" s="44">
        <v>43.382249999999999</v>
      </c>
    </row>
    <row r="79" spans="1:6">
      <c r="A79" s="31" t="s">
        <v>5</v>
      </c>
      <c r="B79" s="15" t="s">
        <v>6</v>
      </c>
      <c r="C79" s="32">
        <v>507100</v>
      </c>
      <c r="D79" s="32">
        <v>126775</v>
      </c>
      <c r="E79" s="32">
        <v>37582.42</v>
      </c>
      <c r="F79" s="44">
        <v>29.644977322027209</v>
      </c>
    </row>
    <row r="80" spans="1:6">
      <c r="A80" s="31" t="s">
        <v>7</v>
      </c>
      <c r="B80" s="15" t="s">
        <v>8</v>
      </c>
      <c r="C80" s="32">
        <v>415800</v>
      </c>
      <c r="D80" s="32">
        <v>103950</v>
      </c>
      <c r="E80" s="32">
        <v>30805.26</v>
      </c>
      <c r="F80" s="44">
        <v>29.634689754689752</v>
      </c>
    </row>
    <row r="81" spans="1:6">
      <c r="A81" s="31" t="s">
        <v>9</v>
      </c>
      <c r="B81" s="15" t="s">
        <v>10</v>
      </c>
      <c r="C81" s="32">
        <v>415800</v>
      </c>
      <c r="D81" s="32">
        <v>103950</v>
      </c>
      <c r="E81" s="32">
        <v>30805.26</v>
      </c>
      <c r="F81" s="44">
        <v>29.634689754689752</v>
      </c>
    </row>
    <row r="82" spans="1:6">
      <c r="A82" s="31" t="s">
        <v>11</v>
      </c>
      <c r="B82" s="15" t="s">
        <v>12</v>
      </c>
      <c r="C82" s="32">
        <v>91300</v>
      </c>
      <c r="D82" s="32">
        <v>22825</v>
      </c>
      <c r="E82" s="32">
        <v>6777.16</v>
      </c>
      <c r="F82" s="44">
        <v>29.691829134720699</v>
      </c>
    </row>
    <row r="83" spans="1:6">
      <c r="A83" s="31" t="s">
        <v>13</v>
      </c>
      <c r="B83" s="15" t="s">
        <v>14</v>
      </c>
      <c r="C83" s="32">
        <v>628900</v>
      </c>
      <c r="D83" s="32">
        <v>157225</v>
      </c>
      <c r="E83" s="32">
        <v>85623.17</v>
      </c>
      <c r="F83" s="44">
        <v>54.45900461122595</v>
      </c>
    </row>
    <row r="84" spans="1:6">
      <c r="A84" s="31" t="s">
        <v>15</v>
      </c>
      <c r="B84" s="15" t="s">
        <v>16</v>
      </c>
      <c r="C84" s="32">
        <v>280900</v>
      </c>
      <c r="D84" s="32">
        <v>70225</v>
      </c>
      <c r="E84" s="32">
        <v>39737.1</v>
      </c>
      <c r="F84" s="44">
        <v>56.585404058383759</v>
      </c>
    </row>
    <row r="85" spans="1:6">
      <c r="A85" s="31" t="s">
        <v>19</v>
      </c>
      <c r="B85" s="15" t="s">
        <v>20</v>
      </c>
      <c r="C85" s="32">
        <v>323000</v>
      </c>
      <c r="D85" s="32">
        <v>80750</v>
      </c>
      <c r="E85" s="32">
        <v>45886.07</v>
      </c>
      <c r="F85" s="44">
        <v>56.824854489164089</v>
      </c>
    </row>
    <row r="86" spans="1:6">
      <c r="A86" s="31" t="s">
        <v>21</v>
      </c>
      <c r="B86" s="15" t="s">
        <v>22</v>
      </c>
      <c r="C86" s="32">
        <v>25000</v>
      </c>
      <c r="D86" s="32">
        <v>6250</v>
      </c>
      <c r="E86" s="32">
        <v>0</v>
      </c>
      <c r="F86" s="44">
        <v>0</v>
      </c>
    </row>
    <row r="87" spans="1:6">
      <c r="A87" s="31" t="s">
        <v>135</v>
      </c>
      <c r="B87" s="15" t="s">
        <v>136</v>
      </c>
      <c r="C87" s="32">
        <v>230000</v>
      </c>
      <c r="D87" s="32">
        <v>57500</v>
      </c>
      <c r="E87" s="32">
        <v>0</v>
      </c>
      <c r="F87" s="44">
        <v>0</v>
      </c>
    </row>
    <row r="88" spans="1:6">
      <c r="A88" s="31" t="s">
        <v>137</v>
      </c>
      <c r="B88" s="15" t="s">
        <v>138</v>
      </c>
      <c r="C88" s="32">
        <v>230000</v>
      </c>
      <c r="D88" s="32">
        <v>57500</v>
      </c>
      <c r="E88" s="32">
        <v>0</v>
      </c>
      <c r="F88" s="44">
        <v>0</v>
      </c>
    </row>
    <row r="89" spans="1:6" ht="31.5">
      <c r="A89" s="31" t="s">
        <v>139</v>
      </c>
      <c r="B89" s="15" t="s">
        <v>140</v>
      </c>
      <c r="C89" s="32">
        <v>230000</v>
      </c>
      <c r="D89" s="32">
        <v>57500</v>
      </c>
      <c r="E89" s="32">
        <v>0</v>
      </c>
      <c r="F89" s="44">
        <v>0</v>
      </c>
    </row>
    <row r="90" spans="1:6">
      <c r="A90" s="30" t="s">
        <v>89</v>
      </c>
      <c r="B90" s="14" t="s">
        <v>90</v>
      </c>
      <c r="C90" s="18">
        <v>1086000</v>
      </c>
      <c r="D90" s="18">
        <v>271500</v>
      </c>
      <c r="E90" s="18">
        <v>58608.49</v>
      </c>
      <c r="F90" s="45">
        <v>21.586920810313075</v>
      </c>
    </row>
    <row r="91" spans="1:6">
      <c r="A91" s="31" t="s">
        <v>3</v>
      </c>
      <c r="B91" s="15" t="s">
        <v>4</v>
      </c>
      <c r="C91" s="32">
        <v>886000</v>
      </c>
      <c r="D91" s="32">
        <v>221500</v>
      </c>
      <c r="E91" s="32">
        <v>58608.49</v>
      </c>
      <c r="F91" s="44">
        <v>26.459814898419864</v>
      </c>
    </row>
    <row r="92" spans="1:6">
      <c r="A92" s="31" t="s">
        <v>5</v>
      </c>
      <c r="B92" s="15" t="s">
        <v>6</v>
      </c>
      <c r="C92" s="32">
        <v>495100</v>
      </c>
      <c r="D92" s="32">
        <v>123775</v>
      </c>
      <c r="E92" s="32">
        <v>37582.42</v>
      </c>
      <c r="F92" s="44">
        <v>30.363498283175115</v>
      </c>
    </row>
    <row r="93" spans="1:6">
      <c r="A93" s="31" t="s">
        <v>7</v>
      </c>
      <c r="B93" s="15" t="s">
        <v>8</v>
      </c>
      <c r="C93" s="32">
        <v>405800</v>
      </c>
      <c r="D93" s="32">
        <v>101450</v>
      </c>
      <c r="E93" s="32">
        <v>30805.26</v>
      </c>
      <c r="F93" s="44">
        <v>30.364967964514538</v>
      </c>
    </row>
    <row r="94" spans="1:6">
      <c r="A94" s="31" t="s">
        <v>9</v>
      </c>
      <c r="B94" s="15" t="s">
        <v>10</v>
      </c>
      <c r="C94" s="32">
        <v>405800</v>
      </c>
      <c r="D94" s="32">
        <v>101450</v>
      </c>
      <c r="E94" s="32">
        <v>30805.26</v>
      </c>
      <c r="F94" s="44">
        <v>30.364967964514538</v>
      </c>
    </row>
    <row r="95" spans="1:6">
      <c r="A95" s="31" t="s">
        <v>11</v>
      </c>
      <c r="B95" s="15" t="s">
        <v>12</v>
      </c>
      <c r="C95" s="32">
        <v>89300</v>
      </c>
      <c r="D95" s="32">
        <v>22325</v>
      </c>
      <c r="E95" s="32">
        <v>6777.16</v>
      </c>
      <c r="F95" s="44">
        <v>30.356819708846583</v>
      </c>
    </row>
    <row r="96" spans="1:6">
      <c r="A96" s="31" t="s">
        <v>13</v>
      </c>
      <c r="B96" s="15" t="s">
        <v>14</v>
      </c>
      <c r="C96" s="32">
        <v>390900</v>
      </c>
      <c r="D96" s="32">
        <v>97725</v>
      </c>
      <c r="E96" s="32">
        <v>21026.07</v>
      </c>
      <c r="F96" s="44">
        <v>21.515548733691482</v>
      </c>
    </row>
    <row r="97" spans="1:6">
      <c r="A97" s="31" t="s">
        <v>15</v>
      </c>
      <c r="B97" s="15" t="s">
        <v>16</v>
      </c>
      <c r="C97" s="32">
        <v>155900</v>
      </c>
      <c r="D97" s="32">
        <v>38975</v>
      </c>
      <c r="E97" s="32">
        <v>5664</v>
      </c>
      <c r="F97" s="44">
        <v>14.532392559332905</v>
      </c>
    </row>
    <row r="98" spans="1:6">
      <c r="A98" s="31" t="s">
        <v>19</v>
      </c>
      <c r="B98" s="15" t="s">
        <v>20</v>
      </c>
      <c r="C98" s="32">
        <v>220000</v>
      </c>
      <c r="D98" s="32">
        <v>55000</v>
      </c>
      <c r="E98" s="32">
        <v>15362.07</v>
      </c>
      <c r="F98" s="44">
        <v>27.931036363636363</v>
      </c>
    </row>
    <row r="99" spans="1:6">
      <c r="A99" s="31" t="s">
        <v>21</v>
      </c>
      <c r="B99" s="15" t="s">
        <v>22</v>
      </c>
      <c r="C99" s="32">
        <v>15000</v>
      </c>
      <c r="D99" s="32">
        <v>3750</v>
      </c>
      <c r="E99" s="32">
        <v>0</v>
      </c>
      <c r="F99" s="44">
        <v>0</v>
      </c>
    </row>
    <row r="100" spans="1:6">
      <c r="A100" s="31" t="s">
        <v>135</v>
      </c>
      <c r="B100" s="15" t="s">
        <v>136</v>
      </c>
      <c r="C100" s="32">
        <v>200000</v>
      </c>
      <c r="D100" s="32">
        <v>50000</v>
      </c>
      <c r="E100" s="32">
        <v>0</v>
      </c>
      <c r="F100" s="44">
        <v>0</v>
      </c>
    </row>
    <row r="101" spans="1:6">
      <c r="A101" s="31" t="s">
        <v>137</v>
      </c>
      <c r="B101" s="15" t="s">
        <v>138</v>
      </c>
      <c r="C101" s="32">
        <v>200000</v>
      </c>
      <c r="D101" s="32">
        <v>50000</v>
      </c>
      <c r="E101" s="32">
        <v>0</v>
      </c>
      <c r="F101" s="44">
        <v>0</v>
      </c>
    </row>
    <row r="102" spans="1:6" ht="31.5">
      <c r="A102" s="31" t="s">
        <v>139</v>
      </c>
      <c r="B102" s="15" t="s">
        <v>140</v>
      </c>
      <c r="C102" s="32">
        <v>200000</v>
      </c>
      <c r="D102" s="32">
        <v>50000</v>
      </c>
      <c r="E102" s="32">
        <v>0</v>
      </c>
      <c r="F102" s="44">
        <v>0</v>
      </c>
    </row>
    <row r="103" spans="1:6">
      <c r="A103" s="30" t="s">
        <v>91</v>
      </c>
      <c r="B103" s="14" t="s">
        <v>92</v>
      </c>
      <c r="C103" s="18">
        <v>80000</v>
      </c>
      <c r="D103" s="18">
        <v>20000</v>
      </c>
      <c r="E103" s="18">
        <v>2968</v>
      </c>
      <c r="F103" s="45">
        <v>14.84</v>
      </c>
    </row>
    <row r="104" spans="1:6">
      <c r="A104" s="31" t="s">
        <v>3</v>
      </c>
      <c r="B104" s="15" t="s">
        <v>4</v>
      </c>
      <c r="C104" s="32">
        <v>80000</v>
      </c>
      <c r="D104" s="32">
        <v>20000</v>
      </c>
      <c r="E104" s="32">
        <v>2968</v>
      </c>
      <c r="F104" s="44">
        <v>14.84</v>
      </c>
    </row>
    <row r="105" spans="1:6">
      <c r="A105" s="31" t="s">
        <v>13</v>
      </c>
      <c r="B105" s="15" t="s">
        <v>14</v>
      </c>
      <c r="C105" s="32">
        <v>80000</v>
      </c>
      <c r="D105" s="32">
        <v>20000</v>
      </c>
      <c r="E105" s="32">
        <v>2968</v>
      </c>
      <c r="F105" s="44">
        <v>14.84</v>
      </c>
    </row>
    <row r="106" spans="1:6">
      <c r="A106" s="31" t="s">
        <v>15</v>
      </c>
      <c r="B106" s="15" t="s">
        <v>16</v>
      </c>
      <c r="C106" s="32">
        <v>45000</v>
      </c>
      <c r="D106" s="32">
        <v>11250</v>
      </c>
      <c r="E106" s="32">
        <v>0</v>
      </c>
      <c r="F106" s="44">
        <v>0</v>
      </c>
    </row>
    <row r="107" spans="1:6">
      <c r="A107" s="31" t="s">
        <v>19</v>
      </c>
      <c r="B107" s="15" t="s">
        <v>20</v>
      </c>
      <c r="C107" s="32">
        <v>35000</v>
      </c>
      <c r="D107" s="32">
        <v>8750</v>
      </c>
      <c r="E107" s="32">
        <v>2968</v>
      </c>
      <c r="F107" s="44">
        <v>33.92</v>
      </c>
    </row>
    <row r="108" spans="1:6">
      <c r="A108" s="30" t="s">
        <v>93</v>
      </c>
      <c r="B108" s="14" t="s">
        <v>94</v>
      </c>
      <c r="C108" s="18">
        <v>40000</v>
      </c>
      <c r="D108" s="18">
        <v>10000</v>
      </c>
      <c r="E108" s="18">
        <v>4889</v>
      </c>
      <c r="F108" s="45">
        <v>48.89</v>
      </c>
    </row>
    <row r="109" spans="1:6">
      <c r="A109" s="31" t="s">
        <v>3</v>
      </c>
      <c r="B109" s="15" t="s">
        <v>4</v>
      </c>
      <c r="C109" s="32">
        <v>40000</v>
      </c>
      <c r="D109" s="32">
        <v>10000</v>
      </c>
      <c r="E109" s="32">
        <v>4889</v>
      </c>
      <c r="F109" s="44">
        <v>48.89</v>
      </c>
    </row>
    <row r="110" spans="1:6">
      <c r="A110" s="31" t="s">
        <v>13</v>
      </c>
      <c r="B110" s="15" t="s">
        <v>14</v>
      </c>
      <c r="C110" s="32">
        <v>40000</v>
      </c>
      <c r="D110" s="32">
        <v>10000</v>
      </c>
      <c r="E110" s="32">
        <v>4889</v>
      </c>
      <c r="F110" s="44">
        <v>48.89</v>
      </c>
    </row>
    <row r="111" spans="1:6">
      <c r="A111" s="31" t="s">
        <v>15</v>
      </c>
      <c r="B111" s="15" t="s">
        <v>16</v>
      </c>
      <c r="C111" s="32">
        <v>25000</v>
      </c>
      <c r="D111" s="32">
        <v>6250</v>
      </c>
      <c r="E111" s="32">
        <v>3409</v>
      </c>
      <c r="F111" s="44">
        <v>54.544000000000004</v>
      </c>
    </row>
    <row r="112" spans="1:6">
      <c r="A112" s="31" t="s">
        <v>19</v>
      </c>
      <c r="B112" s="15" t="s">
        <v>20</v>
      </c>
      <c r="C112" s="32">
        <v>15000</v>
      </c>
      <c r="D112" s="32">
        <v>3750</v>
      </c>
      <c r="E112" s="32">
        <v>1480</v>
      </c>
      <c r="F112" s="44">
        <v>39.466666666666669</v>
      </c>
    </row>
    <row r="113" spans="1:6" ht="31.5">
      <c r="A113" s="30" t="s">
        <v>95</v>
      </c>
      <c r="B113" s="14" t="s">
        <v>96</v>
      </c>
      <c r="C113" s="18">
        <v>160000</v>
      </c>
      <c r="D113" s="18">
        <v>40000</v>
      </c>
      <c r="E113" s="18">
        <v>56740.1</v>
      </c>
      <c r="F113" s="33" t="s">
        <v>270</v>
      </c>
    </row>
    <row r="114" spans="1:6">
      <c r="A114" s="31" t="s">
        <v>3</v>
      </c>
      <c r="B114" s="15" t="s">
        <v>4</v>
      </c>
      <c r="C114" s="32">
        <v>130000</v>
      </c>
      <c r="D114" s="32">
        <v>32500</v>
      </c>
      <c r="E114" s="32">
        <v>56740.1</v>
      </c>
      <c r="F114" s="36" t="s">
        <v>270</v>
      </c>
    </row>
    <row r="115" spans="1:6">
      <c r="A115" s="31" t="s">
        <v>5</v>
      </c>
      <c r="B115" s="15" t="s">
        <v>6</v>
      </c>
      <c r="C115" s="32">
        <v>12000</v>
      </c>
      <c r="D115" s="32">
        <v>3000</v>
      </c>
      <c r="E115" s="32">
        <v>0</v>
      </c>
      <c r="F115" s="48">
        <v>0</v>
      </c>
    </row>
    <row r="116" spans="1:6">
      <c r="A116" s="31" t="s">
        <v>7</v>
      </c>
      <c r="B116" s="15" t="s">
        <v>8</v>
      </c>
      <c r="C116" s="32">
        <v>10000</v>
      </c>
      <c r="D116" s="32">
        <v>2500</v>
      </c>
      <c r="E116" s="32">
        <v>0</v>
      </c>
      <c r="F116" s="48">
        <v>0</v>
      </c>
    </row>
    <row r="117" spans="1:6">
      <c r="A117" s="31" t="s">
        <v>9</v>
      </c>
      <c r="B117" s="15" t="s">
        <v>10</v>
      </c>
      <c r="C117" s="32">
        <v>10000</v>
      </c>
      <c r="D117" s="32">
        <v>2500</v>
      </c>
      <c r="E117" s="32">
        <v>0</v>
      </c>
      <c r="F117" s="48">
        <v>0</v>
      </c>
    </row>
    <row r="118" spans="1:6">
      <c r="A118" s="31" t="s">
        <v>11</v>
      </c>
      <c r="B118" s="15" t="s">
        <v>12</v>
      </c>
      <c r="C118" s="32">
        <v>2000</v>
      </c>
      <c r="D118" s="32">
        <v>500</v>
      </c>
      <c r="E118" s="32">
        <v>0</v>
      </c>
      <c r="F118" s="48">
        <v>0</v>
      </c>
    </row>
    <row r="119" spans="1:6">
      <c r="A119" s="31" t="s">
        <v>13</v>
      </c>
      <c r="B119" s="15" t="s">
        <v>14</v>
      </c>
      <c r="C119" s="32">
        <v>118000</v>
      </c>
      <c r="D119" s="32">
        <v>29500</v>
      </c>
      <c r="E119" s="32">
        <v>56740.1</v>
      </c>
      <c r="F119" s="36" t="s">
        <v>270</v>
      </c>
    </row>
    <row r="120" spans="1:6">
      <c r="A120" s="31" t="s">
        <v>15</v>
      </c>
      <c r="B120" s="15" t="s">
        <v>16</v>
      </c>
      <c r="C120" s="32">
        <v>55000</v>
      </c>
      <c r="D120" s="32">
        <v>13750</v>
      </c>
      <c r="E120" s="32">
        <v>30664.1</v>
      </c>
      <c r="F120" s="36" t="s">
        <v>270</v>
      </c>
    </row>
    <row r="121" spans="1:6">
      <c r="A121" s="31" t="s">
        <v>19</v>
      </c>
      <c r="B121" s="15" t="s">
        <v>20</v>
      </c>
      <c r="C121" s="32">
        <v>53000</v>
      </c>
      <c r="D121" s="32">
        <v>13250</v>
      </c>
      <c r="E121" s="32">
        <v>26076</v>
      </c>
      <c r="F121" s="36" t="s">
        <v>270</v>
      </c>
    </row>
    <row r="122" spans="1:6">
      <c r="A122" s="31" t="s">
        <v>21</v>
      </c>
      <c r="B122" s="15" t="s">
        <v>22</v>
      </c>
      <c r="C122" s="32">
        <v>10000</v>
      </c>
      <c r="D122" s="32">
        <v>2500</v>
      </c>
      <c r="E122" s="32">
        <v>0</v>
      </c>
      <c r="F122" s="48">
        <v>0</v>
      </c>
    </row>
    <row r="123" spans="1:6">
      <c r="A123" s="31" t="s">
        <v>135</v>
      </c>
      <c r="B123" s="15" t="s">
        <v>136</v>
      </c>
      <c r="C123" s="32">
        <v>30000</v>
      </c>
      <c r="D123" s="32">
        <v>7500</v>
      </c>
      <c r="E123" s="32">
        <v>0</v>
      </c>
      <c r="F123" s="48">
        <v>0</v>
      </c>
    </row>
    <row r="124" spans="1:6">
      <c r="A124" s="31" t="s">
        <v>137</v>
      </c>
      <c r="B124" s="15" t="s">
        <v>138</v>
      </c>
      <c r="C124" s="32">
        <v>30000</v>
      </c>
      <c r="D124" s="32">
        <v>7500</v>
      </c>
      <c r="E124" s="32">
        <v>0</v>
      </c>
      <c r="F124" s="48">
        <v>0</v>
      </c>
    </row>
    <row r="125" spans="1:6" ht="31.5">
      <c r="A125" s="31" t="s">
        <v>139</v>
      </c>
      <c r="B125" s="15" t="s">
        <v>140</v>
      </c>
      <c r="C125" s="32">
        <v>30000</v>
      </c>
      <c r="D125" s="32">
        <v>7500</v>
      </c>
      <c r="E125" s="32">
        <v>0</v>
      </c>
      <c r="F125" s="48">
        <v>0</v>
      </c>
    </row>
    <row r="126" spans="1:6" s="5" customFormat="1" ht="18.75">
      <c r="A126" s="19" t="s">
        <v>120</v>
      </c>
      <c r="B126" s="20"/>
      <c r="C126" s="21">
        <v>11450300</v>
      </c>
      <c r="D126" s="21">
        <v>2862575</v>
      </c>
      <c r="E126" s="21">
        <f>E127+E138</f>
        <v>5903300.8499999996</v>
      </c>
      <c r="F126" s="37" t="s">
        <v>270</v>
      </c>
    </row>
    <row r="127" spans="1:6">
      <c r="A127" s="31" t="s">
        <v>3</v>
      </c>
      <c r="B127" s="15" t="s">
        <v>4</v>
      </c>
      <c r="C127" s="32">
        <v>11095300</v>
      </c>
      <c r="D127" s="32">
        <v>2773825</v>
      </c>
      <c r="E127" s="32">
        <f>E128+E132+E137</f>
        <v>1430841.05</v>
      </c>
      <c r="F127" s="47">
        <f t="shared" ref="F127:F136" si="10">E127/D127*100</f>
        <v>51.583681378601753</v>
      </c>
    </row>
    <row r="128" spans="1:6">
      <c r="A128" s="31" t="s">
        <v>5</v>
      </c>
      <c r="B128" s="15" t="s">
        <v>6</v>
      </c>
      <c r="C128" s="32">
        <v>507100</v>
      </c>
      <c r="D128" s="32">
        <v>126775</v>
      </c>
      <c r="E128" s="32">
        <v>37582.42</v>
      </c>
      <c r="F128" s="47">
        <f t="shared" si="10"/>
        <v>29.644977322027209</v>
      </c>
    </row>
    <row r="129" spans="1:6">
      <c r="A129" s="31" t="s">
        <v>7</v>
      </c>
      <c r="B129" s="15" t="s">
        <v>8</v>
      </c>
      <c r="C129" s="32">
        <v>415800</v>
      </c>
      <c r="D129" s="32">
        <v>103950</v>
      </c>
      <c r="E129" s="32">
        <v>30805.26</v>
      </c>
      <c r="F129" s="47">
        <f t="shared" si="10"/>
        <v>29.634689754689752</v>
      </c>
    </row>
    <row r="130" spans="1:6">
      <c r="A130" s="31" t="s">
        <v>9</v>
      </c>
      <c r="B130" s="15" t="s">
        <v>10</v>
      </c>
      <c r="C130" s="32">
        <v>415800</v>
      </c>
      <c r="D130" s="32">
        <v>103950</v>
      </c>
      <c r="E130" s="32">
        <v>30805.26</v>
      </c>
      <c r="F130" s="47">
        <f t="shared" si="10"/>
        <v>29.634689754689752</v>
      </c>
    </row>
    <row r="131" spans="1:6">
      <c r="A131" s="31" t="s">
        <v>11</v>
      </c>
      <c r="B131" s="15" t="s">
        <v>12</v>
      </c>
      <c r="C131" s="32">
        <v>91300</v>
      </c>
      <c r="D131" s="32">
        <v>22825</v>
      </c>
      <c r="E131" s="32">
        <v>6777.16</v>
      </c>
      <c r="F131" s="47">
        <f t="shared" si="10"/>
        <v>29.691829134720699</v>
      </c>
    </row>
    <row r="132" spans="1:6">
      <c r="A132" s="31" t="s">
        <v>13</v>
      </c>
      <c r="B132" s="15" t="s">
        <v>14</v>
      </c>
      <c r="C132" s="32">
        <v>10560802</v>
      </c>
      <c r="D132" s="32">
        <v>2640200.5</v>
      </c>
      <c r="E132" s="32">
        <f>E133+E134+E135+E136</f>
        <v>1373442.83</v>
      </c>
      <c r="F132" s="47">
        <f t="shared" si="10"/>
        <v>52.020398829558587</v>
      </c>
    </row>
    <row r="133" spans="1:6">
      <c r="A133" s="31" t="s">
        <v>15</v>
      </c>
      <c r="B133" s="15" t="s">
        <v>16</v>
      </c>
      <c r="C133" s="32">
        <v>675152</v>
      </c>
      <c r="D133" s="32">
        <v>168788</v>
      </c>
      <c r="E133" s="32">
        <f>52196.1+999836.11</f>
        <v>1052032.21</v>
      </c>
      <c r="F133" s="34" t="s">
        <v>270</v>
      </c>
    </row>
    <row r="134" spans="1:6">
      <c r="A134" s="31" t="s">
        <v>17</v>
      </c>
      <c r="B134" s="15" t="s">
        <v>18</v>
      </c>
      <c r="C134" s="32">
        <v>9387650</v>
      </c>
      <c r="D134" s="32">
        <v>2346912.5</v>
      </c>
      <c r="E134" s="32">
        <v>272726.39</v>
      </c>
      <c r="F134" s="47">
        <f t="shared" si="10"/>
        <v>11.620645848535045</v>
      </c>
    </row>
    <row r="135" spans="1:6">
      <c r="A135" s="31" t="s">
        <v>19</v>
      </c>
      <c r="B135" s="15" t="s">
        <v>20</v>
      </c>
      <c r="C135" s="32">
        <v>373000</v>
      </c>
      <c r="D135" s="32">
        <v>93250</v>
      </c>
      <c r="E135" s="32">
        <v>48684.229999999996</v>
      </c>
      <c r="F135" s="47">
        <f t="shared" si="10"/>
        <v>52.208289544235917</v>
      </c>
    </row>
    <row r="136" spans="1:6">
      <c r="A136" s="31" t="s">
        <v>21</v>
      </c>
      <c r="B136" s="15" t="s">
        <v>22</v>
      </c>
      <c r="C136" s="32">
        <v>125000</v>
      </c>
      <c r="D136" s="32">
        <v>31250</v>
      </c>
      <c r="E136" s="32">
        <v>0</v>
      </c>
      <c r="F136" s="47">
        <f t="shared" si="10"/>
        <v>0</v>
      </c>
    </row>
    <row r="137" spans="1:6">
      <c r="A137" s="31" t="s">
        <v>37</v>
      </c>
      <c r="B137" s="15" t="s">
        <v>38</v>
      </c>
      <c r="C137" s="32">
        <v>27398</v>
      </c>
      <c r="D137" s="32">
        <v>6849.5</v>
      </c>
      <c r="E137" s="32">
        <v>19815.8</v>
      </c>
      <c r="F137" s="34" t="s">
        <v>270</v>
      </c>
    </row>
    <row r="138" spans="1:6">
      <c r="A138" s="31" t="s">
        <v>135</v>
      </c>
      <c r="B138" s="15" t="s">
        <v>136</v>
      </c>
      <c r="C138" s="32">
        <v>355000</v>
      </c>
      <c r="D138" s="32">
        <v>88750</v>
      </c>
      <c r="E138" s="32">
        <f>E139</f>
        <v>4472459.8</v>
      </c>
      <c r="F138" s="34" t="s">
        <v>270</v>
      </c>
    </row>
    <row r="139" spans="1:6">
      <c r="A139" s="31" t="s">
        <v>137</v>
      </c>
      <c r="B139" s="15" t="s">
        <v>138</v>
      </c>
      <c r="C139" s="32">
        <v>355000</v>
      </c>
      <c r="D139" s="32">
        <v>88750</v>
      </c>
      <c r="E139" s="32">
        <f>E140</f>
        <v>4472459.8</v>
      </c>
      <c r="F139" s="34" t="s">
        <v>270</v>
      </c>
    </row>
    <row r="140" spans="1:6" ht="31.5">
      <c r="A140" s="31" t="s">
        <v>139</v>
      </c>
      <c r="B140" s="15" t="s">
        <v>140</v>
      </c>
      <c r="C140" s="32">
        <v>355000</v>
      </c>
      <c r="D140" s="32">
        <v>88750</v>
      </c>
      <c r="E140" s="32">
        <f>4472459.8</f>
        <v>4472459.8</v>
      </c>
      <c r="F140" s="34" t="s">
        <v>270</v>
      </c>
    </row>
    <row r="143" spans="1:6" s="42" customFormat="1" ht="18.75">
      <c r="A143" s="4"/>
      <c r="B143" s="50" t="s">
        <v>128</v>
      </c>
      <c r="C143" s="50"/>
      <c r="D143" s="50"/>
      <c r="E143" s="50"/>
      <c r="F143" s="50"/>
    </row>
  </sheetData>
  <mergeCells count="3">
    <mergeCell ref="B143:F143"/>
    <mergeCell ref="A2:F2"/>
    <mergeCell ref="A3:F3"/>
  </mergeCells>
  <pageMargins left="0.59055118110236227" right="0.39370078740157483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3</vt:i4>
      </vt:variant>
    </vt:vector>
  </HeadingPairs>
  <TitlesOfParts>
    <vt:vector size="7" baseType="lpstr">
      <vt:lpstr>РАЗОМ БЮДЖЕТ</vt:lpstr>
      <vt:lpstr>Загальний фонд </vt:lpstr>
      <vt:lpstr>Спеціальний фонд без власних </vt:lpstr>
      <vt:lpstr>Власні надходження б-х уст-в</vt:lpstr>
      <vt:lpstr>'Загальний фонд '!Заголовки_для_друку</vt:lpstr>
      <vt:lpstr>'РАЗОМ БЮДЖЕТ'!Заголовки_для_друку</vt:lpstr>
      <vt:lpstr>'Спеціальний фонд без власних '!Заголовки_для_друку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220FU11</cp:lastModifiedBy>
  <cp:lastPrinted>2025-04-04T11:32:03Z</cp:lastPrinted>
  <dcterms:created xsi:type="dcterms:W3CDTF">2023-03-07T06:17:23Z</dcterms:created>
  <dcterms:modified xsi:type="dcterms:W3CDTF">2025-04-04T13:13:54Z</dcterms:modified>
</cp:coreProperties>
</file>