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SHARE\0-Старые данные\SHARE\НА САЙТ\_На сайт 2026\6_Червень\"/>
    </mc:Choice>
  </mc:AlternateContent>
  <bookViews>
    <workbookView xWindow="-120" yWindow="-120" windowWidth="29040" windowHeight="15840"/>
  </bookViews>
  <sheets>
    <sheet name="Аркуш1" sheetId="1" r:id="rId1"/>
  </sheets>
  <definedNames>
    <definedName name="_xlnm.Print_Titles" localSheetId="0">Аркуш1!$3:$4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9" i="1" l="1"/>
  <c r="G120" i="1"/>
  <c r="F120" i="1"/>
  <c r="E120" i="1"/>
  <c r="D120" i="1"/>
  <c r="C120" i="1"/>
  <c r="F119" i="1"/>
  <c r="E119" i="1"/>
  <c r="D119" i="1"/>
  <c r="G119" i="1" s="1"/>
  <c r="G118" i="1"/>
  <c r="F118" i="1"/>
  <c r="G117" i="1"/>
  <c r="F117" i="1"/>
  <c r="G116" i="1"/>
  <c r="F116" i="1"/>
  <c r="G115" i="1"/>
  <c r="F115" i="1"/>
  <c r="G114" i="1"/>
  <c r="F114" i="1"/>
  <c r="G113" i="1"/>
  <c r="F113" i="1"/>
  <c r="G112" i="1"/>
  <c r="F112" i="1"/>
  <c r="G111" i="1"/>
  <c r="F111" i="1"/>
  <c r="G110" i="1"/>
  <c r="F110" i="1"/>
  <c r="G109" i="1"/>
  <c r="F109" i="1"/>
  <c r="G108" i="1"/>
  <c r="F108" i="1"/>
  <c r="G107" i="1"/>
  <c r="F107" i="1"/>
  <c r="G106" i="1"/>
  <c r="F106" i="1"/>
  <c r="G105" i="1"/>
  <c r="F105" i="1"/>
  <c r="G104" i="1"/>
  <c r="F104" i="1"/>
  <c r="G103" i="1"/>
  <c r="F103" i="1"/>
  <c r="G102" i="1"/>
  <c r="F102" i="1"/>
  <c r="G101" i="1"/>
  <c r="F101" i="1"/>
  <c r="G100" i="1"/>
  <c r="F100" i="1"/>
  <c r="G99" i="1"/>
  <c r="F99" i="1"/>
  <c r="G98" i="1"/>
  <c r="F98" i="1"/>
  <c r="G97" i="1"/>
  <c r="F97" i="1"/>
  <c r="G96" i="1"/>
  <c r="F96" i="1"/>
  <c r="G95" i="1"/>
  <c r="F95" i="1"/>
  <c r="G94" i="1"/>
  <c r="F94" i="1"/>
  <c r="G93" i="1"/>
  <c r="F93" i="1"/>
  <c r="G92" i="1"/>
  <c r="F92" i="1"/>
  <c r="G91" i="1"/>
  <c r="F91" i="1"/>
  <c r="G90" i="1"/>
  <c r="F90" i="1"/>
  <c r="C39" i="1" l="1"/>
  <c r="D39" i="1"/>
  <c r="E39" i="1"/>
  <c r="C34" i="1"/>
  <c r="D34" i="1"/>
  <c r="G34" i="1" s="1"/>
  <c r="E34" i="1"/>
  <c r="C29" i="1"/>
  <c r="D29" i="1"/>
  <c r="F29" i="1" s="1"/>
  <c r="E29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30" i="1"/>
  <c r="G31" i="1"/>
  <c r="G32" i="1"/>
  <c r="G33" i="1"/>
  <c r="G35" i="1"/>
  <c r="G36" i="1"/>
  <c r="G37" i="1"/>
  <c r="G38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30" i="1"/>
  <c r="F31" i="1"/>
  <c r="F32" i="1"/>
  <c r="F33" i="1"/>
  <c r="F35" i="1"/>
  <c r="F36" i="1"/>
  <c r="F37" i="1"/>
  <c r="F38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34" i="1" l="1"/>
  <c r="G39" i="1"/>
  <c r="F39" i="1"/>
  <c r="G29" i="1"/>
</calcChain>
</file>

<file path=xl/sharedStrings.xml><?xml version="1.0" encoding="utf-8"?>
<sst xmlns="http://schemas.openxmlformats.org/spreadsheetml/2006/main" count="235" uniqueCount="219">
  <si>
    <t>грн.</t>
  </si>
  <si>
    <t>ККД</t>
  </si>
  <si>
    <t>Доходи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</si>
  <si>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</si>
  <si>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</si>
  <si>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</si>
  <si>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</si>
  <si>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</si>
  <si>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</si>
  <si>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</si>
  <si>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</si>
  <si>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</si>
  <si>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</si>
  <si>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</si>
  <si>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</si>
  <si>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11011200</t>
  </si>
  <si>
    <t>Податок на доходи фізичних осіб із доходів спеціалістів резидента Дія Сіті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</si>
  <si>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</si>
  <si>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</si>
  <si>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</si>
  <si>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</si>
  <si>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</si>
  <si>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</si>
  <si>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</si>
  <si>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</si>
  <si>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</si>
  <si>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</si>
  <si>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</si>
  <si>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</si>
  <si>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</si>
  <si>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</si>
  <si>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</si>
  <si>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</si>
  <si>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</si>
  <si>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</si>
  <si>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</si>
  <si>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</si>
  <si>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</si>
  <si>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</si>
  <si>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</si>
  <si>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</si>
  <si>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</si>
  <si>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</si>
  <si>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</si>
  <si>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</si>
  <si>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</si>
  <si>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</si>
  <si>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</si>
  <si>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</si>
  <si>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</si>
  <si>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</si>
  <si>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</si>
  <si>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</si>
  <si>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</si>
  <si>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</si>
  <si>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</si>
  <si>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</si>
  <si>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</si>
  <si>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</si>
  <si>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</si>
  <si>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</si>
  <si>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</si>
  <si>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</si>
  <si>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</si>
  <si>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</si>
  <si>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</si>
  <si>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</si>
  <si>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</si>
  <si>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18030000</t>
  </si>
  <si>
    <t>Туристичний збір</t>
  </si>
  <si>
    <t>18030100</t>
  </si>
  <si>
    <t>Туристичний збір, сплачений юридичними особами</t>
  </si>
  <si>
    <t>18030200</t>
  </si>
  <si>
    <t>Туристичний збір, сплачений фізичними особами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</si>
  <si>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</si>
  <si>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</si>
  <si>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</si>
  <si>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</si>
  <si>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</si>
  <si>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</si>
  <si>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</si>
  <si>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</si>
  <si>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</si>
  <si>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</si>
  <si>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</si>
  <si>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</si>
  <si>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21080900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</si>
  <si>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</si>
  <si>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</si>
  <si>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</si>
  <si>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</si>
  <si>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</t>
  </si>
  <si>
    <t>21081700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</si>
  <si>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</si>
  <si>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21081800</t>
  </si>
  <si>
    <t>Адміністративні штрафи за адміністративні правопорушення у сфері забезпечення безпеки дорожнього руху, зафіксовані в автоматичному режимі</t>
  </si>
  <si>
    <t>21082400</t>
  </si>
  <si>
    <t>Кошти гарантійного та реєстраційного внесків, що визначені Законом України `Про оренду державного та комунального майна`, які підлягають перерахуванню оператором електронного майданчика до відповідного бюджету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</si>
  <si>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</si>
  <si>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</si>
  <si>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</si>
  <si>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</si>
  <si>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</si>
  <si>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</si>
  <si>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</si>
  <si>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</si>
  <si>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</si>
  <si>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</si>
  <si>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</si>
  <si>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`Про державну реєстрацію юридичних осіб, фізичних осіб - підприємців та громадських</t>
  </si>
  <si>
    <t>22080000</t>
  </si>
  <si>
    <t>Надходження від орендної плати за користування єдиним майновим комплексом та іншим державним майном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</si>
  <si>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</si>
  <si>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</si>
  <si>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</si>
  <si>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</si>
  <si>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</si>
  <si>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</si>
  <si>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22090400</t>
  </si>
  <si>
    <t>Державне мито, пов`язане з видачею та оформленням закордонних паспортів (посвідок) та паспортів громадян України</t>
  </si>
  <si>
    <t>24000000</t>
  </si>
  <si>
    <t>Інші неподаткові надходження</t>
  </si>
  <si>
    <t>24060000</t>
  </si>
  <si>
    <t>24060300</t>
  </si>
  <si>
    <t>24062200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</si>
  <si>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</si>
  <si>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</si>
  <si>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</si>
  <si>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</si>
  <si>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</si>
  <si>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</si>
  <si>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</si>
  <si>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41020300</t>
  </si>
  <si>
    <t>Додаткова дотація з державного бюджету місцевим бюджетам на функціонування територій, на яких ведуться бойові дії</t>
  </si>
  <si>
    <t>41030000</t>
  </si>
  <si>
    <t>Субвенції з державного бюджету місцевим бюджетам</t>
  </si>
  <si>
    <t>41031100</t>
  </si>
  <si>
    <t>Субвенція з державного бюджету місцевим бюджетам на забезпечення харчуванням учнів закладів загальної середньої освіти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</si>
  <si>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</si>
  <si>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</si>
  <si>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</si>
  <si>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</si>
  <si>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</si>
  <si>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</si>
  <si>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</si>
  <si>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</si>
  <si>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41050000</t>
  </si>
  <si>
    <t>Субвенції з місцевих бюджетів іншим місцевим бюджетам</t>
  </si>
  <si>
    <t>41050400</t>
  </si>
  <si>
    <t>Субвенція з місцевого бюджету на виплату грошової компенсації за належні для отримання жилі приміщення для сімей осіб, визначених пунктами 2 - 5 частини першої статті 10-1 Закону України `Про статус ветеранів війни, гарантії їх соціального захисту`, для о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</si>
  <si>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</si>
  <si>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</si>
  <si>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41053900</t>
  </si>
  <si>
    <t>Інші субвенції з місцевого бюджету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</si>
  <si>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</si>
  <si>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</t>
  </si>
  <si>
    <t xml:space="preserve"> </t>
  </si>
  <si>
    <t xml:space="preserve">Усього ( без урахування трансфертів) </t>
  </si>
  <si>
    <t xml:space="preserve">Усього </t>
  </si>
  <si>
    <t>Податок на нерухоме майно</t>
  </si>
  <si>
    <t>Плата за землю</t>
  </si>
  <si>
    <t>Транспортний податок</t>
  </si>
  <si>
    <t>Затверджено розписом на 
2026 рік з урахуванням змін, грн</t>
  </si>
  <si>
    <t>Затверджено розписом  на січень-травень 2026 р., грн</t>
  </si>
  <si>
    <t>Фактичне виконання
 станом на
 01.05.2026 р, грн</t>
  </si>
  <si>
    <t>Відхилення 
(гр.5 - гр.4), грн 
+/-</t>
  </si>
  <si>
    <t>Виконання
 % 
( гр.5 /гр.4*100)</t>
  </si>
  <si>
    <t>ЗАГАЛЬНИЙ ФОНД</t>
  </si>
  <si>
    <t>Оперативна інформація про виконання бюджету Чорноморської міської територіальної громади 
за доходами станом на 01.07.2026 року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</si>
  <si>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</si>
  <si>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</si>
  <si>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</si>
  <si>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</si>
  <si>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</si>
  <si>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</si>
  <si>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</si>
  <si>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</si>
  <si>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</si>
  <si>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</si>
  <si>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</si>
  <si>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</si>
  <si>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24170000</t>
  </si>
  <si>
    <t>Надходження коштів пайової участі у розвитку інфраструктури населеного пункту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</si>
  <si>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</si>
  <si>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</si>
  <si>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</si>
  <si>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</si>
  <si>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</si>
  <si>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</si>
  <si>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</si>
  <si>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</si>
  <si>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25010400</t>
  </si>
  <si>
    <t>Надходження бюджетних установ від реалізації в установленому порядку майна (крім нерухомого майна)</t>
  </si>
  <si>
    <t>25020000</t>
  </si>
  <si>
    <t>Інші джерела власних надходжень бюджетних установ</t>
  </si>
  <si>
    <t>25020100</t>
  </si>
  <si>
    <t>Благодійні внески, гранти та дарунки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</si>
  <si>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</si>
  <si>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</si>
  <si>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30000000</t>
  </si>
  <si>
    <t>Доходи від операцій з капіталом</t>
  </si>
  <si>
    <t>31000000</t>
  </si>
  <si>
    <t>Надходження від продажу основного капіталу</t>
  </si>
  <si>
    <t>31030000</t>
  </si>
  <si>
    <t>Кошти від відчуження майна, що належить Автономній Республіці Крим та майна, що перебуває в комунальній власності</t>
  </si>
  <si>
    <t>33000000</t>
  </si>
  <si>
    <t>Кошти від продажу землі і нематеріальних активів</t>
  </si>
  <si>
    <t>33010000</t>
  </si>
  <si>
    <t>Кошти від продажу землі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</si>
  <si>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</si>
  <si>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</si>
  <si>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50000000</t>
  </si>
  <si>
    <t>Цільові фонди</t>
  </si>
  <si>
    <t>50110000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</si>
  <si>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</t>
  </si>
  <si>
    <t>СПЕЦІАЛЬНИЙ ФОНД</t>
  </si>
  <si>
    <t xml:space="preserve">РАЗОМ БЮДЖЕТ ( без урахування трансфертів) </t>
  </si>
  <si>
    <t xml:space="preserve">РАЗОМ ПО БЮДЖЕТУ </t>
  </si>
  <si>
    <t>Фінансове управління Чорноморської міської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</si>
</sst>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8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2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/>
    <xf numFmtId="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4" fontId="3" fillId="2" borderId="1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/>
    </xf>
    <xf numFmtId="4" fontId="5" fillId="0" borderId="1" xfId="0" applyNumberFormat="1" applyFont="1" applyFill="1" applyBorder="1" applyAlignment="1">
      <alignment vertical="center"/>
    </xf>
    <xf numFmtId="0" fontId="4" fillId="0" borderId="0" xfId="0" applyFont="1" applyFill="1"/>
    <xf numFmtId="0" fontId="5" fillId="0" borderId="1" xfId="0" applyFont="1" applyFill="1" applyBorder="1" applyAlignment="1">
      <alignment vertical="center" wrapText="1"/>
    </xf>
    <xf numFmtId="0" fontId="6" fillId="0" borderId="1" xfId="0" applyNumberFormat="1" applyFont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4" fontId="3" fillId="3" borderId="1" xfId="0" applyNumberFormat="1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2" borderId="5" xfId="1" applyFont="1" applyFill="1" applyBorder="1" applyAlignment="1">
      <alignment horizontal="right" vertical="center" wrapText="1"/>
    </xf>
    <xf numFmtId="49" fontId="3" fillId="2" borderId="1" xfId="1" applyNumberFormat="1" applyFont="1" applyFill="1" applyBorder="1" applyAlignment="1">
      <alignment horizontal="left" vertical="center" wrapText="1"/>
    </xf>
    <xf numFmtId="4" fontId="3" fillId="2" borderId="1" xfId="1" applyNumberFormat="1" applyFont="1" applyFill="1" applyBorder="1" applyAlignment="1">
      <alignment vertical="center"/>
    </xf>
    <xf numFmtId="4" fontId="3" fillId="2" borderId="1" xfId="1" applyNumberFormat="1" applyFont="1" applyFill="1" applyBorder="1" applyAlignment="1">
      <alignment horizontal="right" vertical="center"/>
    </xf>
    <xf numFmtId="164" fontId="3" fillId="2" borderId="1" xfId="0" applyNumberFormat="1" applyFont="1" applyFill="1" applyBorder="1" applyAlignment="1">
      <alignment horizontal="right" vertical="center"/>
    </xf>
    <xf numFmtId="0" fontId="3" fillId="2" borderId="6" xfId="1" applyFont="1" applyFill="1" applyBorder="1" applyAlignment="1">
      <alignment horizontal="right" vertical="center" wrapText="1"/>
    </xf>
    <xf numFmtId="164" fontId="7" fillId="2" borderId="1" xfId="0" applyNumberFormat="1" applyFont="1" applyFill="1" applyBorder="1" applyAlignment="1">
      <alignment horizontal="right" vertical="center"/>
    </xf>
    <xf numFmtId="4" fontId="8" fillId="0" borderId="0" xfId="0" applyNumberFormat="1" applyFont="1"/>
  </cellXfs>
  <cellStyles count="2">
    <cellStyle name="Звичайний" xfId="0" builtinId="0"/>
    <cellStyle name="Обычный 2" xfId="1"/>
  </cellStyles>
  <dxfs count="40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tabSelected="1" workbookViewId="0">
      <pane ySplit="4" topLeftCell="A110" activePane="bottomLeft" state="frozen"/>
      <selection pane="bottomLeft" activeCell="L117" sqref="L117"/>
    </sheetView>
  </sheetViews>
  <sheetFormatPr defaultRowHeight="15" x14ac:dyDescent="0.25"/>
  <cols>
    <col min="1" max="1" width="12.28515625" style="4" customWidth="1"/>
    <col min="2" max="2" width="50.7109375" style="1" customWidth="1"/>
    <col min="3" max="6" width="18.140625" style="2" customWidth="1"/>
    <col min="7" max="7" width="11.140625" style="2" customWidth="1"/>
  </cols>
  <sheetData>
    <row r="1" spans="1:7" ht="43.5" customHeight="1" x14ac:dyDescent="0.25">
      <c r="A1" s="22" t="s">
        <v>168</v>
      </c>
      <c r="B1" s="22"/>
      <c r="C1" s="22"/>
      <c r="D1" s="22"/>
      <c r="E1" s="22"/>
      <c r="F1" s="22"/>
      <c r="G1" s="22"/>
    </row>
    <row r="2" spans="1:7" x14ac:dyDescent="0.25">
      <c r="G2" s="3" t="s">
        <v>0</v>
      </c>
    </row>
    <row r="3" spans="1:7" ht="87.75" customHeight="1" x14ac:dyDescent="0.25">
      <c r="A3" s="5" t="s">
        <v>1</v>
      </c>
      <c r="B3" s="6" t="s">
        <v>2</v>
      </c>
      <c r="C3" s="7" t="s">
        <v>162</v>
      </c>
      <c r="D3" s="7" t="s">
        <v>163</v>
      </c>
      <c r="E3" s="7" t="s">
        <v>164</v>
      </c>
      <c r="F3" s="7" t="s">
        <v>165</v>
      </c>
      <c r="G3" s="7" t="s">
        <v>166</v>
      </c>
    </row>
    <row r="4" spans="1:7" x14ac:dyDescent="0.25">
      <c r="A4" s="14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</row>
    <row r="5" spans="1:7" ht="30" customHeight="1" x14ac:dyDescent="0.25">
      <c r="A5" s="15" t="s">
        <v>167</v>
      </c>
      <c r="B5" s="16"/>
      <c r="C5" s="16"/>
      <c r="D5" s="16"/>
      <c r="E5" s="16"/>
      <c r="F5" s="16"/>
      <c r="G5" s="17"/>
    </row>
    <row r="6" spans="1:7" s="12" customFormat="1" x14ac:dyDescent="0.25">
      <c r="A6" s="8" t="s">
        <v>3</v>
      </c>
      <c r="B6" s="9" t="s">
        <v>4</v>
      </c>
      <c r="C6" s="10">
        <v>1213246377</v>
      </c>
      <c r="D6" s="10">
        <v>570214387</v>
      </c>
      <c r="E6" s="10">
        <v>573852284.86000001</v>
      </c>
      <c r="F6" s="11">
        <f t="shared" ref="F6:F40" si="0">E6-D6</f>
        <v>3637897.8600000143</v>
      </c>
      <c r="G6" s="11">
        <f t="shared" ref="G6:G40" si="1">IF(D6=0,0,E6/D6*100)</f>
        <v>100.63798773635644</v>
      </c>
    </row>
    <row r="7" spans="1:7" s="12" customFormat="1" ht="30" x14ac:dyDescent="0.25">
      <c r="A7" s="8" t="s">
        <v>5</v>
      </c>
      <c r="B7" s="9" t="s">
        <v>6</v>
      </c>
      <c r="C7" s="10">
        <v>760487377</v>
      </c>
      <c r="D7" s="10">
        <v>357704564</v>
      </c>
      <c r="E7" s="10">
        <v>359903507.66000003</v>
      </c>
      <c r="F7" s="11">
        <f t="shared" si="0"/>
        <v>2198943.6600000262</v>
      </c>
      <c r="G7" s="11">
        <f t="shared" si="1"/>
        <v>100.61473737863741</v>
      </c>
    </row>
    <row r="8" spans="1:7" s="12" customFormat="1" x14ac:dyDescent="0.25">
      <c r="A8" s="8" t="s">
        <v>7</v>
      </c>
      <c r="B8" s="9" t="s">
        <v>8</v>
      </c>
      <c r="C8" s="10">
        <v>758487377</v>
      </c>
      <c r="D8" s="10">
        <v>357364984</v>
      </c>
      <c r="E8" s="10">
        <v>359563578.66000003</v>
      </c>
      <c r="F8" s="11">
        <f t="shared" si="0"/>
        <v>2198594.6600000262</v>
      </c>
      <c r="G8" s="11">
        <f t="shared" si="1"/>
        <v>100.61522386311918</v>
      </c>
    </row>
    <row r="9" spans="1:7" s="12" customFormat="1" ht="45" x14ac:dyDescent="0.25">
      <c r="A9" s="8" t="s">
        <v>9</v>
      </c>
      <c r="B9" s="9" t="s">
        <v>10</v>
      </c>
      <c r="C9" s="10">
        <v>737509377</v>
      </c>
      <c r="D9" s="10">
        <v>347435381</v>
      </c>
      <c r="E9" s="10">
        <v>348764958.20999998</v>
      </c>
      <c r="F9" s="11">
        <f t="shared" si="0"/>
        <v>1329577.2099999785</v>
      </c>
      <c r="G9" s="11">
        <f t="shared" si="1"/>
        <v>100.38268330823796</v>
      </c>
    </row>
    <row r="10" spans="1:7" s="12" customFormat="1" ht="45" x14ac:dyDescent="0.25">
      <c r="A10" s="8" t="s">
        <v>11</v>
      </c>
      <c r="B10" s="9" t="s">
        <v>12</v>
      </c>
      <c r="C10" s="10">
        <v>8918000</v>
      </c>
      <c r="D10" s="10">
        <v>4932000</v>
      </c>
      <c r="E10" s="10">
        <v>5507818.1600000001</v>
      </c>
      <c r="F10" s="11">
        <f t="shared" si="0"/>
        <v>575818.16000000015</v>
      </c>
      <c r="G10" s="11">
        <f t="shared" si="1"/>
        <v>111.67514517437145</v>
      </c>
    </row>
    <row r="11" spans="1:7" s="12" customFormat="1" ht="45" x14ac:dyDescent="0.25">
      <c r="A11" s="8" t="s">
        <v>13</v>
      </c>
      <c r="B11" s="9" t="s">
        <v>14</v>
      </c>
      <c r="C11" s="10">
        <v>12000000</v>
      </c>
      <c r="D11" s="10">
        <v>4937603</v>
      </c>
      <c r="E11" s="10">
        <v>5229891.0599999996</v>
      </c>
      <c r="F11" s="11">
        <f t="shared" si="0"/>
        <v>292288.05999999959</v>
      </c>
      <c r="G11" s="11">
        <f t="shared" si="1"/>
        <v>105.91963468913963</v>
      </c>
    </row>
    <row r="12" spans="1:7" s="12" customFormat="1" ht="30" x14ac:dyDescent="0.25">
      <c r="A12" s="8" t="s">
        <v>15</v>
      </c>
      <c r="B12" s="9" t="s">
        <v>16</v>
      </c>
      <c r="C12" s="10">
        <v>60000</v>
      </c>
      <c r="D12" s="10">
        <v>60000</v>
      </c>
      <c r="E12" s="10">
        <v>60416.22</v>
      </c>
      <c r="F12" s="11">
        <f t="shared" si="0"/>
        <v>416.22000000000116</v>
      </c>
      <c r="G12" s="11">
        <f t="shared" si="1"/>
        <v>100.69369999999999</v>
      </c>
    </row>
    <row r="13" spans="1:7" s="12" customFormat="1" ht="45" x14ac:dyDescent="0.25">
      <c r="A13" s="8" t="s">
        <v>17</v>
      </c>
      <c r="B13" s="9" t="s">
        <v>18</v>
      </c>
      <c r="C13" s="10">
        <v>0</v>
      </c>
      <c r="D13" s="10">
        <v>0</v>
      </c>
      <c r="E13" s="10">
        <v>495.01</v>
      </c>
      <c r="F13" s="11">
        <f t="shared" si="0"/>
        <v>495.01</v>
      </c>
      <c r="G13" s="11">
        <f t="shared" si="1"/>
        <v>0</v>
      </c>
    </row>
    <row r="14" spans="1:7" s="12" customFormat="1" x14ac:dyDescent="0.25">
      <c r="A14" s="8" t="s">
        <v>19</v>
      </c>
      <c r="B14" s="9" t="s">
        <v>20</v>
      </c>
      <c r="C14" s="10">
        <v>2000000</v>
      </c>
      <c r="D14" s="10">
        <v>339580</v>
      </c>
      <c r="E14" s="10">
        <v>339929</v>
      </c>
      <c r="F14" s="11">
        <f t="shared" si="0"/>
        <v>349</v>
      </c>
      <c r="G14" s="11">
        <f t="shared" si="1"/>
        <v>100.10277401495966</v>
      </c>
    </row>
    <row r="15" spans="1:7" s="12" customFormat="1" ht="30" x14ac:dyDescent="0.25">
      <c r="A15" s="8" t="s">
        <v>21</v>
      </c>
      <c r="B15" s="9" t="s">
        <v>22</v>
      </c>
      <c r="C15" s="10">
        <v>2000000</v>
      </c>
      <c r="D15" s="10">
        <v>339580</v>
      </c>
      <c r="E15" s="10">
        <v>339929</v>
      </c>
      <c r="F15" s="11">
        <f t="shared" si="0"/>
        <v>349</v>
      </c>
      <c r="G15" s="11">
        <f t="shared" si="1"/>
        <v>100.10277401495966</v>
      </c>
    </row>
    <row r="16" spans="1:7" s="12" customFormat="1" ht="30" x14ac:dyDescent="0.25">
      <c r="A16" s="8" t="s">
        <v>23</v>
      </c>
      <c r="B16" s="9" t="s">
        <v>24</v>
      </c>
      <c r="C16" s="10">
        <v>10000</v>
      </c>
      <c r="D16" s="10">
        <v>5800</v>
      </c>
      <c r="E16" s="10">
        <v>6431.7</v>
      </c>
      <c r="F16" s="11">
        <f t="shared" si="0"/>
        <v>631.69999999999982</v>
      </c>
      <c r="G16" s="11">
        <f t="shared" si="1"/>
        <v>110.89137931034483</v>
      </c>
    </row>
    <row r="17" spans="1:7" s="12" customFormat="1" ht="30" x14ac:dyDescent="0.25">
      <c r="A17" s="8" t="s">
        <v>25</v>
      </c>
      <c r="B17" s="9" t="s">
        <v>26</v>
      </c>
      <c r="C17" s="10">
        <v>10000</v>
      </c>
      <c r="D17" s="10">
        <v>5800</v>
      </c>
      <c r="E17" s="10">
        <v>6431.7</v>
      </c>
      <c r="F17" s="11">
        <f t="shared" si="0"/>
        <v>631.69999999999982</v>
      </c>
      <c r="G17" s="11">
        <f t="shared" si="1"/>
        <v>110.89137931034483</v>
      </c>
    </row>
    <row r="18" spans="1:7" s="12" customFormat="1" ht="75" x14ac:dyDescent="0.25">
      <c r="A18" s="8" t="s">
        <v>27</v>
      </c>
      <c r="B18" s="9" t="s">
        <v>28</v>
      </c>
      <c r="C18" s="10">
        <v>10000</v>
      </c>
      <c r="D18" s="10">
        <v>5800</v>
      </c>
      <c r="E18" s="10">
        <v>6431.7</v>
      </c>
      <c r="F18" s="11">
        <f t="shared" si="0"/>
        <v>631.69999999999982</v>
      </c>
      <c r="G18" s="11">
        <f t="shared" si="1"/>
        <v>110.89137931034483</v>
      </c>
    </row>
    <row r="19" spans="1:7" s="12" customFormat="1" x14ac:dyDescent="0.25">
      <c r="A19" s="8" t="s">
        <v>29</v>
      </c>
      <c r="B19" s="9" t="s">
        <v>30</v>
      </c>
      <c r="C19" s="10">
        <v>84346000</v>
      </c>
      <c r="D19" s="10">
        <v>41048185</v>
      </c>
      <c r="E19" s="10">
        <v>41327672.469999999</v>
      </c>
      <c r="F19" s="11">
        <f t="shared" si="0"/>
        <v>279487.46999999881</v>
      </c>
      <c r="G19" s="11">
        <f t="shared" si="1"/>
        <v>100.68087656007204</v>
      </c>
    </row>
    <row r="20" spans="1:7" s="12" customFormat="1" ht="30" x14ac:dyDescent="0.25">
      <c r="A20" s="8" t="s">
        <v>31</v>
      </c>
      <c r="B20" s="9" t="s">
        <v>32</v>
      </c>
      <c r="C20" s="10">
        <v>3000000</v>
      </c>
      <c r="D20" s="10">
        <v>1838585</v>
      </c>
      <c r="E20" s="10">
        <v>1847422.54</v>
      </c>
      <c r="F20" s="11">
        <f t="shared" si="0"/>
        <v>8837.5400000000373</v>
      </c>
      <c r="G20" s="11">
        <f t="shared" si="1"/>
        <v>100.48067073319973</v>
      </c>
    </row>
    <row r="21" spans="1:7" s="12" customFormat="1" ht="32.25" customHeight="1" x14ac:dyDescent="0.25">
      <c r="A21" s="8" t="s">
        <v>33</v>
      </c>
      <c r="B21" s="9" t="s">
        <v>34</v>
      </c>
      <c r="C21" s="10">
        <v>3000000</v>
      </c>
      <c r="D21" s="10">
        <v>1838585</v>
      </c>
      <c r="E21" s="10">
        <v>1847422.54</v>
      </c>
      <c r="F21" s="11">
        <f t="shared" si="0"/>
        <v>8837.5400000000373</v>
      </c>
      <c r="G21" s="11">
        <f t="shared" si="1"/>
        <v>100.48067073319973</v>
      </c>
    </row>
    <row r="22" spans="1:7" s="12" customFormat="1" ht="30" x14ac:dyDescent="0.25">
      <c r="A22" s="8" t="s">
        <v>35</v>
      </c>
      <c r="B22" s="9" t="s">
        <v>36</v>
      </c>
      <c r="C22" s="10">
        <v>27700000</v>
      </c>
      <c r="D22" s="10">
        <v>16038500</v>
      </c>
      <c r="E22" s="10">
        <v>16188586.689999999</v>
      </c>
      <c r="F22" s="11">
        <f t="shared" si="0"/>
        <v>150086.68999999948</v>
      </c>
      <c r="G22" s="11">
        <f t="shared" si="1"/>
        <v>100.93579006764972</v>
      </c>
    </row>
    <row r="23" spans="1:7" s="12" customFormat="1" ht="30.75" customHeight="1" x14ac:dyDescent="0.25">
      <c r="A23" s="8" t="s">
        <v>37</v>
      </c>
      <c r="B23" s="9" t="s">
        <v>34</v>
      </c>
      <c r="C23" s="10">
        <v>27700000</v>
      </c>
      <c r="D23" s="10">
        <v>16038500</v>
      </c>
      <c r="E23" s="10">
        <v>16188586.689999999</v>
      </c>
      <c r="F23" s="11">
        <f t="shared" si="0"/>
        <v>150086.68999999948</v>
      </c>
      <c r="G23" s="11">
        <f t="shared" si="1"/>
        <v>100.93579006764972</v>
      </c>
    </row>
    <row r="24" spans="1:7" s="12" customFormat="1" ht="45" x14ac:dyDescent="0.25">
      <c r="A24" s="8" t="s">
        <v>38</v>
      </c>
      <c r="B24" s="9" t="s">
        <v>39</v>
      </c>
      <c r="C24" s="10">
        <v>53646000</v>
      </c>
      <c r="D24" s="10">
        <v>23171100</v>
      </c>
      <c r="E24" s="10">
        <v>23291663.239999998</v>
      </c>
      <c r="F24" s="11">
        <f t="shared" si="0"/>
        <v>120563.23999999836</v>
      </c>
      <c r="G24" s="11">
        <f t="shared" si="1"/>
        <v>100.52031729179882</v>
      </c>
    </row>
    <row r="25" spans="1:7" s="12" customFormat="1" ht="90" x14ac:dyDescent="0.25">
      <c r="A25" s="8" t="s">
        <v>40</v>
      </c>
      <c r="B25" s="9" t="s">
        <v>41</v>
      </c>
      <c r="C25" s="10">
        <v>33000000</v>
      </c>
      <c r="D25" s="10">
        <v>14575100</v>
      </c>
      <c r="E25" s="10">
        <v>14578009.789999999</v>
      </c>
      <c r="F25" s="11">
        <f t="shared" si="0"/>
        <v>2909.7899999991059</v>
      </c>
      <c r="G25" s="11">
        <f t="shared" si="1"/>
        <v>100.01996411688427</v>
      </c>
    </row>
    <row r="26" spans="1:7" s="12" customFormat="1" ht="75" x14ac:dyDescent="0.25">
      <c r="A26" s="8" t="s">
        <v>42</v>
      </c>
      <c r="B26" s="9" t="s">
        <v>43</v>
      </c>
      <c r="C26" s="10">
        <v>20646000</v>
      </c>
      <c r="D26" s="10">
        <v>8596000</v>
      </c>
      <c r="E26" s="10">
        <v>8713653.4499999993</v>
      </c>
      <c r="F26" s="11">
        <f t="shared" si="0"/>
        <v>117653.44999999925</v>
      </c>
      <c r="G26" s="11">
        <f t="shared" si="1"/>
        <v>101.36869997673334</v>
      </c>
    </row>
    <row r="27" spans="1:7" s="12" customFormat="1" ht="45" x14ac:dyDescent="0.25">
      <c r="A27" s="8" t="s">
        <v>44</v>
      </c>
      <c r="B27" s="9" t="s">
        <v>45</v>
      </c>
      <c r="C27" s="10">
        <v>368403000</v>
      </c>
      <c r="D27" s="10">
        <v>171455838</v>
      </c>
      <c r="E27" s="10">
        <v>172614673.03</v>
      </c>
      <c r="F27" s="11">
        <f t="shared" si="0"/>
        <v>1158835.0300000012</v>
      </c>
      <c r="G27" s="11">
        <f t="shared" si="1"/>
        <v>100.67587959880375</v>
      </c>
    </row>
    <row r="28" spans="1:7" s="12" customFormat="1" x14ac:dyDescent="0.25">
      <c r="A28" s="8" t="s">
        <v>46</v>
      </c>
      <c r="B28" s="9" t="s">
        <v>47</v>
      </c>
      <c r="C28" s="10">
        <v>256673000</v>
      </c>
      <c r="D28" s="10">
        <v>114947144</v>
      </c>
      <c r="E28" s="10">
        <v>115580484.25</v>
      </c>
      <c r="F28" s="11">
        <f t="shared" si="0"/>
        <v>633340.25</v>
      </c>
      <c r="G28" s="11">
        <f t="shared" si="1"/>
        <v>100.5509838939539</v>
      </c>
    </row>
    <row r="29" spans="1:7" s="12" customFormat="1" ht="31.5" customHeight="1" x14ac:dyDescent="0.25">
      <c r="A29" s="8"/>
      <c r="B29" s="13" t="s">
        <v>159</v>
      </c>
      <c r="C29" s="11">
        <f t="shared" ref="C29:E29" si="2">SUM(C30:C33)</f>
        <v>56252000</v>
      </c>
      <c r="D29" s="11">
        <f t="shared" si="2"/>
        <v>20805350</v>
      </c>
      <c r="E29" s="11">
        <f t="shared" si="2"/>
        <v>21131931.790000003</v>
      </c>
      <c r="F29" s="11">
        <f t="shared" ref="F29" si="3">E29-D29</f>
        <v>326581.79000000283</v>
      </c>
      <c r="G29" s="11">
        <f t="shared" ref="G29" si="4">IF(D29=0,0,E29/D29*100)</f>
        <v>101.56970101440257</v>
      </c>
    </row>
    <row r="30" spans="1:7" s="12" customFormat="1" ht="45" x14ac:dyDescent="0.25">
      <c r="A30" s="8" t="s">
        <v>48</v>
      </c>
      <c r="B30" s="9" t="s">
        <v>49</v>
      </c>
      <c r="C30" s="10">
        <v>258000</v>
      </c>
      <c r="D30" s="10">
        <v>126000</v>
      </c>
      <c r="E30" s="10">
        <v>137302.74</v>
      </c>
      <c r="F30" s="11">
        <f t="shared" si="0"/>
        <v>11302.739999999991</v>
      </c>
      <c r="G30" s="11">
        <f t="shared" si="1"/>
        <v>108.97042857142856</v>
      </c>
    </row>
    <row r="31" spans="1:7" s="12" customFormat="1" ht="45" x14ac:dyDescent="0.25">
      <c r="A31" s="8" t="s">
        <v>50</v>
      </c>
      <c r="B31" s="9" t="s">
        <v>51</v>
      </c>
      <c r="C31" s="10">
        <v>4847000</v>
      </c>
      <c r="D31" s="10">
        <v>807950</v>
      </c>
      <c r="E31" s="10">
        <v>835800.8</v>
      </c>
      <c r="F31" s="11">
        <f t="shared" si="0"/>
        <v>27850.800000000047</v>
      </c>
      <c r="G31" s="11">
        <f t="shared" si="1"/>
        <v>103.44709449842193</v>
      </c>
    </row>
    <row r="32" spans="1:7" s="12" customFormat="1" ht="45" x14ac:dyDescent="0.25">
      <c r="A32" s="8" t="s">
        <v>52</v>
      </c>
      <c r="B32" s="9" t="s">
        <v>53</v>
      </c>
      <c r="C32" s="10">
        <v>17807000</v>
      </c>
      <c r="D32" s="10">
        <v>2876000</v>
      </c>
      <c r="E32" s="10">
        <v>2950505.31</v>
      </c>
      <c r="F32" s="11">
        <f t="shared" si="0"/>
        <v>74505.310000000056</v>
      </c>
      <c r="G32" s="11">
        <f t="shared" si="1"/>
        <v>102.59058796940195</v>
      </c>
    </row>
    <row r="33" spans="1:7" s="12" customFormat="1" ht="45" x14ac:dyDescent="0.25">
      <c r="A33" s="8" t="s">
        <v>54</v>
      </c>
      <c r="B33" s="9" t="s">
        <v>55</v>
      </c>
      <c r="C33" s="10">
        <v>33340000</v>
      </c>
      <c r="D33" s="10">
        <v>16995400</v>
      </c>
      <c r="E33" s="10">
        <v>17208322.940000001</v>
      </c>
      <c r="F33" s="11">
        <f t="shared" si="0"/>
        <v>212922.94000000134</v>
      </c>
      <c r="G33" s="11">
        <f t="shared" si="1"/>
        <v>101.25282688256823</v>
      </c>
    </row>
    <row r="34" spans="1:7" s="12" customFormat="1" ht="24" customHeight="1" x14ac:dyDescent="0.25">
      <c r="A34" s="8"/>
      <c r="B34" s="13" t="s">
        <v>160</v>
      </c>
      <c r="C34" s="11">
        <f t="shared" ref="C34:E34" si="5">SUM(C35:C38)</f>
        <v>200051000</v>
      </c>
      <c r="D34" s="11">
        <f t="shared" si="5"/>
        <v>93971514</v>
      </c>
      <c r="E34" s="11">
        <f t="shared" si="5"/>
        <v>94190620.900000006</v>
      </c>
      <c r="F34" s="11">
        <f t="shared" ref="F34" si="6">E34-D34</f>
        <v>219106.90000000596</v>
      </c>
      <c r="G34" s="11">
        <f t="shared" ref="G34" si="7">IF(D34=0,0,E34/D34*100)</f>
        <v>100.23316310515121</v>
      </c>
    </row>
    <row r="35" spans="1:7" s="12" customFormat="1" x14ac:dyDescent="0.25">
      <c r="A35" s="8" t="s">
        <v>56</v>
      </c>
      <c r="B35" s="9" t="s">
        <v>57</v>
      </c>
      <c r="C35" s="10">
        <v>65520000</v>
      </c>
      <c r="D35" s="10">
        <v>33100000</v>
      </c>
      <c r="E35" s="10">
        <v>33208343.219999999</v>
      </c>
      <c r="F35" s="11">
        <f t="shared" si="0"/>
        <v>108343.21999999881</v>
      </c>
      <c r="G35" s="11">
        <f t="shared" si="1"/>
        <v>100.3273209063444</v>
      </c>
    </row>
    <row r="36" spans="1:7" s="12" customFormat="1" x14ac:dyDescent="0.25">
      <c r="A36" s="8" t="s">
        <v>58</v>
      </c>
      <c r="B36" s="9" t="s">
        <v>59</v>
      </c>
      <c r="C36" s="10">
        <v>118720000</v>
      </c>
      <c r="D36" s="10">
        <v>55717264</v>
      </c>
      <c r="E36" s="10">
        <v>55732892.369999997</v>
      </c>
      <c r="F36" s="11">
        <f t="shared" si="0"/>
        <v>15628.369999997318</v>
      </c>
      <c r="G36" s="11">
        <f t="shared" si="1"/>
        <v>100.02804942109145</v>
      </c>
    </row>
    <row r="37" spans="1:7" s="12" customFormat="1" x14ac:dyDescent="0.25">
      <c r="A37" s="8" t="s">
        <v>60</v>
      </c>
      <c r="B37" s="9" t="s">
        <v>61</v>
      </c>
      <c r="C37" s="10">
        <v>2211000</v>
      </c>
      <c r="D37" s="10">
        <v>833600</v>
      </c>
      <c r="E37" s="10">
        <v>877414.58</v>
      </c>
      <c r="F37" s="11">
        <f t="shared" si="0"/>
        <v>43814.579999999958</v>
      </c>
      <c r="G37" s="11">
        <f t="shared" si="1"/>
        <v>105.25606765834932</v>
      </c>
    </row>
    <row r="38" spans="1:7" s="12" customFormat="1" x14ac:dyDescent="0.25">
      <c r="A38" s="8" t="s">
        <v>62</v>
      </c>
      <c r="B38" s="9" t="s">
        <v>63</v>
      </c>
      <c r="C38" s="10">
        <v>13600000</v>
      </c>
      <c r="D38" s="10">
        <v>4320650</v>
      </c>
      <c r="E38" s="10">
        <v>4371970.7300000004</v>
      </c>
      <c r="F38" s="11">
        <f t="shared" si="0"/>
        <v>51320.730000000447</v>
      </c>
      <c r="G38" s="11">
        <f t="shared" si="1"/>
        <v>101.18780114103203</v>
      </c>
    </row>
    <row r="39" spans="1:7" s="12" customFormat="1" ht="30.75" customHeight="1" x14ac:dyDescent="0.25">
      <c r="A39" s="8"/>
      <c r="B39" s="13" t="s">
        <v>161</v>
      </c>
      <c r="C39" s="11">
        <f t="shared" ref="C39:E39" si="8">SUM(C40:C41)</f>
        <v>370000</v>
      </c>
      <c r="D39" s="11">
        <f t="shared" si="8"/>
        <v>170280</v>
      </c>
      <c r="E39" s="11">
        <f t="shared" si="8"/>
        <v>257931.56</v>
      </c>
      <c r="F39" s="11">
        <f t="shared" ref="F39" si="9">E39-D39</f>
        <v>87651.56</v>
      </c>
      <c r="G39" s="11">
        <f t="shared" ref="G39" si="10">IF(D39=0,0,E39/D39*100)</f>
        <v>151.47495889123797</v>
      </c>
    </row>
    <row r="40" spans="1:7" s="12" customFormat="1" ht="28.5" customHeight="1" x14ac:dyDescent="0.25">
      <c r="A40" s="8" t="s">
        <v>64</v>
      </c>
      <c r="B40" s="9" t="s">
        <v>65</v>
      </c>
      <c r="C40" s="10">
        <v>120000</v>
      </c>
      <c r="D40" s="10">
        <v>52650</v>
      </c>
      <c r="E40" s="10">
        <v>120617.25</v>
      </c>
      <c r="F40" s="11">
        <f t="shared" si="0"/>
        <v>67967.25</v>
      </c>
      <c r="G40" s="11">
        <f t="shared" si="1"/>
        <v>229.09259259259258</v>
      </c>
    </row>
    <row r="41" spans="1:7" s="12" customFormat="1" ht="27.75" customHeight="1" x14ac:dyDescent="0.25">
      <c r="A41" s="8" t="s">
        <v>66</v>
      </c>
      <c r="B41" s="9" t="s">
        <v>67</v>
      </c>
      <c r="C41" s="10">
        <v>250000</v>
      </c>
      <c r="D41" s="10">
        <v>117630</v>
      </c>
      <c r="E41" s="10">
        <v>137314.31</v>
      </c>
      <c r="F41" s="11">
        <f t="shared" ref="F41:F72" si="11">E41-D41</f>
        <v>19684.309999999998</v>
      </c>
      <c r="G41" s="11">
        <f t="shared" ref="G41:G72" si="12">IF(D41=0,0,E41/D41*100)</f>
        <v>116.73408994304172</v>
      </c>
    </row>
    <row r="42" spans="1:7" s="12" customFormat="1" ht="23.25" customHeight="1" x14ac:dyDescent="0.25">
      <c r="A42" s="8" t="s">
        <v>68</v>
      </c>
      <c r="B42" s="9" t="s">
        <v>69</v>
      </c>
      <c r="C42" s="10">
        <v>750000</v>
      </c>
      <c r="D42" s="10">
        <v>86600</v>
      </c>
      <c r="E42" s="10">
        <v>126417.48000000001</v>
      </c>
      <c r="F42" s="11">
        <f t="shared" si="11"/>
        <v>39817.48000000001</v>
      </c>
      <c r="G42" s="11">
        <f t="shared" si="12"/>
        <v>145.97861431870672</v>
      </c>
    </row>
    <row r="43" spans="1:7" s="12" customFormat="1" ht="28.5" customHeight="1" x14ac:dyDescent="0.25">
      <c r="A43" s="8" t="s">
        <v>70</v>
      </c>
      <c r="B43" s="9" t="s">
        <v>71</v>
      </c>
      <c r="C43" s="10">
        <v>305000</v>
      </c>
      <c r="D43" s="10">
        <v>18520</v>
      </c>
      <c r="E43" s="10">
        <v>32308.400000000001</v>
      </c>
      <c r="F43" s="11">
        <f t="shared" si="11"/>
        <v>13788.400000000001</v>
      </c>
      <c r="G43" s="11">
        <f t="shared" si="12"/>
        <v>174.45140388768897</v>
      </c>
    </row>
    <row r="44" spans="1:7" s="12" customFormat="1" ht="22.5" customHeight="1" x14ac:dyDescent="0.25">
      <c r="A44" s="8" t="s">
        <v>72</v>
      </c>
      <c r="B44" s="9" t="s">
        <v>73</v>
      </c>
      <c r="C44" s="10">
        <v>445000</v>
      </c>
      <c r="D44" s="10">
        <v>68080</v>
      </c>
      <c r="E44" s="10">
        <v>94109.08</v>
      </c>
      <c r="F44" s="11">
        <f t="shared" si="11"/>
        <v>26029.08</v>
      </c>
      <c r="G44" s="11">
        <f t="shared" si="12"/>
        <v>138.23307873090482</v>
      </c>
    </row>
    <row r="45" spans="1:7" s="12" customFormat="1" ht="23.25" customHeight="1" x14ac:dyDescent="0.25">
      <c r="A45" s="8" t="s">
        <v>74</v>
      </c>
      <c r="B45" s="9" t="s">
        <v>75</v>
      </c>
      <c r="C45" s="10">
        <v>110980000</v>
      </c>
      <c r="D45" s="10">
        <v>56422094</v>
      </c>
      <c r="E45" s="10">
        <v>56907771.299999997</v>
      </c>
      <c r="F45" s="11">
        <f t="shared" si="11"/>
        <v>485677.29999999702</v>
      </c>
      <c r="G45" s="11">
        <f t="shared" si="12"/>
        <v>100.86079275965901</v>
      </c>
    </row>
    <row r="46" spans="1:7" s="12" customFormat="1" ht="27" customHeight="1" x14ac:dyDescent="0.25">
      <c r="A46" s="8" t="s">
        <v>76</v>
      </c>
      <c r="B46" s="9" t="s">
        <v>77</v>
      </c>
      <c r="C46" s="10">
        <v>14900000</v>
      </c>
      <c r="D46" s="10">
        <v>9304300</v>
      </c>
      <c r="E46" s="10">
        <v>9350741.6500000004</v>
      </c>
      <c r="F46" s="11">
        <f t="shared" si="11"/>
        <v>46441.650000000373</v>
      </c>
      <c r="G46" s="11">
        <f t="shared" si="12"/>
        <v>100.49914179465409</v>
      </c>
    </row>
    <row r="47" spans="1:7" s="12" customFormat="1" ht="24" customHeight="1" x14ac:dyDescent="0.25">
      <c r="A47" s="8" t="s">
        <v>78</v>
      </c>
      <c r="B47" s="9" t="s">
        <v>79</v>
      </c>
      <c r="C47" s="10">
        <v>96080000</v>
      </c>
      <c r="D47" s="10">
        <v>47117794</v>
      </c>
      <c r="E47" s="10">
        <v>47557029.649999999</v>
      </c>
      <c r="F47" s="11">
        <f t="shared" si="11"/>
        <v>439235.64999999851</v>
      </c>
      <c r="G47" s="11">
        <f t="shared" si="12"/>
        <v>100.93220758594936</v>
      </c>
    </row>
    <row r="48" spans="1:7" s="12" customFormat="1" x14ac:dyDescent="0.25">
      <c r="A48" s="8" t="s">
        <v>80</v>
      </c>
      <c r="B48" s="9" t="s">
        <v>81</v>
      </c>
      <c r="C48" s="10">
        <v>16081300</v>
      </c>
      <c r="D48" s="10">
        <v>7584150</v>
      </c>
      <c r="E48" s="10">
        <v>7949117.2699999996</v>
      </c>
      <c r="F48" s="11">
        <f t="shared" si="11"/>
        <v>364967.26999999955</v>
      </c>
      <c r="G48" s="11">
        <f t="shared" si="12"/>
        <v>104.81223696788697</v>
      </c>
    </row>
    <row r="49" spans="1:7" s="12" customFormat="1" x14ac:dyDescent="0.25">
      <c r="A49" s="8" t="s">
        <v>82</v>
      </c>
      <c r="B49" s="9" t="s">
        <v>83</v>
      </c>
      <c r="C49" s="10">
        <v>1359800</v>
      </c>
      <c r="D49" s="10">
        <v>691930</v>
      </c>
      <c r="E49" s="10">
        <v>788054.1399999999</v>
      </c>
      <c r="F49" s="11">
        <f t="shared" si="11"/>
        <v>96124.139999999898</v>
      </c>
      <c r="G49" s="11">
        <f t="shared" si="12"/>
        <v>113.89217695431617</v>
      </c>
    </row>
    <row r="50" spans="1:7" s="12" customFormat="1" x14ac:dyDescent="0.25">
      <c r="A50" s="8" t="s">
        <v>84</v>
      </c>
      <c r="B50" s="9" t="s">
        <v>85</v>
      </c>
      <c r="C50" s="10">
        <v>1359800</v>
      </c>
      <c r="D50" s="10">
        <v>691930</v>
      </c>
      <c r="E50" s="10">
        <v>788054.1399999999</v>
      </c>
      <c r="F50" s="11">
        <f t="shared" si="11"/>
        <v>96124.139999999898</v>
      </c>
      <c r="G50" s="11">
        <f t="shared" si="12"/>
        <v>113.89217695431617</v>
      </c>
    </row>
    <row r="51" spans="1:7" s="12" customFormat="1" ht="75" x14ac:dyDescent="0.25">
      <c r="A51" s="8" t="s">
        <v>86</v>
      </c>
      <c r="B51" s="9" t="s">
        <v>87</v>
      </c>
      <c r="C51" s="10">
        <v>5000</v>
      </c>
      <c r="D51" s="10">
        <v>0</v>
      </c>
      <c r="E51" s="10">
        <v>0</v>
      </c>
      <c r="F51" s="11">
        <f t="shared" si="11"/>
        <v>0</v>
      </c>
      <c r="G51" s="11">
        <f t="shared" si="12"/>
        <v>0</v>
      </c>
    </row>
    <row r="52" spans="1:7" s="12" customFormat="1" ht="34.5" customHeight="1" x14ac:dyDescent="0.25">
      <c r="A52" s="8" t="s">
        <v>88</v>
      </c>
      <c r="B52" s="9" t="s">
        <v>89</v>
      </c>
      <c r="C52" s="10">
        <v>200000</v>
      </c>
      <c r="D52" s="10">
        <v>107720</v>
      </c>
      <c r="E52" s="10">
        <v>108289.26</v>
      </c>
      <c r="F52" s="11">
        <f t="shared" si="11"/>
        <v>569.25999999999476</v>
      </c>
      <c r="G52" s="11">
        <f t="shared" si="12"/>
        <v>100.52846268102486</v>
      </c>
    </row>
    <row r="53" spans="1:7" s="12" customFormat="1" ht="90" x14ac:dyDescent="0.25">
      <c r="A53" s="8" t="s">
        <v>90</v>
      </c>
      <c r="B53" s="9" t="s">
        <v>91</v>
      </c>
      <c r="C53" s="10">
        <v>405000</v>
      </c>
      <c r="D53" s="10">
        <v>170460</v>
      </c>
      <c r="E53" s="10">
        <v>207450.27</v>
      </c>
      <c r="F53" s="11">
        <f t="shared" si="11"/>
        <v>36990.26999999999</v>
      </c>
      <c r="G53" s="11">
        <f t="shared" si="12"/>
        <v>121.70026399155228</v>
      </c>
    </row>
    <row r="54" spans="1:7" s="12" customFormat="1" ht="60" x14ac:dyDescent="0.25">
      <c r="A54" s="8" t="s">
        <v>92</v>
      </c>
      <c r="B54" s="9" t="s">
        <v>93</v>
      </c>
      <c r="C54" s="10">
        <v>670000</v>
      </c>
      <c r="D54" s="10">
        <v>343250</v>
      </c>
      <c r="E54" s="10">
        <v>401020.65</v>
      </c>
      <c r="F54" s="11">
        <f t="shared" si="11"/>
        <v>57770.650000000023</v>
      </c>
      <c r="G54" s="11">
        <f t="shared" si="12"/>
        <v>116.83048798252003</v>
      </c>
    </row>
    <row r="55" spans="1:7" s="12" customFormat="1" ht="60" x14ac:dyDescent="0.25">
      <c r="A55" s="8" t="s">
        <v>94</v>
      </c>
      <c r="B55" s="9" t="s">
        <v>95</v>
      </c>
      <c r="C55" s="10">
        <v>49700</v>
      </c>
      <c r="D55" s="10">
        <v>44700</v>
      </c>
      <c r="E55" s="10">
        <v>45482.36</v>
      </c>
      <c r="F55" s="11">
        <f t="shared" si="11"/>
        <v>782.36000000000058</v>
      </c>
      <c r="G55" s="11">
        <f t="shared" si="12"/>
        <v>101.7502460850112</v>
      </c>
    </row>
    <row r="56" spans="1:7" s="12" customFormat="1" ht="75" x14ac:dyDescent="0.25">
      <c r="A56" s="8" t="s">
        <v>96</v>
      </c>
      <c r="B56" s="9" t="s">
        <v>97</v>
      </c>
      <c r="C56" s="10">
        <v>30100</v>
      </c>
      <c r="D56" s="10">
        <v>25800</v>
      </c>
      <c r="E56" s="10">
        <v>25811.599999999999</v>
      </c>
      <c r="F56" s="11">
        <f t="shared" si="11"/>
        <v>11.599999999998545</v>
      </c>
      <c r="G56" s="11">
        <f t="shared" si="12"/>
        <v>100.04496124031009</v>
      </c>
    </row>
    <row r="57" spans="1:7" s="12" customFormat="1" ht="30" x14ac:dyDescent="0.25">
      <c r="A57" s="8" t="s">
        <v>98</v>
      </c>
      <c r="B57" s="9" t="s">
        <v>99</v>
      </c>
      <c r="C57" s="10">
        <v>11719500</v>
      </c>
      <c r="D57" s="10">
        <v>5363620</v>
      </c>
      <c r="E57" s="10">
        <v>5566353.5499999998</v>
      </c>
      <c r="F57" s="11">
        <f t="shared" si="11"/>
        <v>202733.54999999981</v>
      </c>
      <c r="G57" s="11">
        <f t="shared" si="12"/>
        <v>103.7797895824089</v>
      </c>
    </row>
    <row r="58" spans="1:7" s="12" customFormat="1" x14ac:dyDescent="0.25">
      <c r="A58" s="8" t="s">
        <v>100</v>
      </c>
      <c r="B58" s="9" t="s">
        <v>101</v>
      </c>
      <c r="C58" s="10">
        <v>6554000</v>
      </c>
      <c r="D58" s="10">
        <v>2696930</v>
      </c>
      <c r="E58" s="10">
        <v>2860011.96</v>
      </c>
      <c r="F58" s="11">
        <f t="shared" si="11"/>
        <v>163081.95999999996</v>
      </c>
      <c r="G58" s="11">
        <f t="shared" si="12"/>
        <v>106.04694819665323</v>
      </c>
    </row>
    <row r="59" spans="1:7" s="12" customFormat="1" ht="60" x14ac:dyDescent="0.25">
      <c r="A59" s="8" t="s">
        <v>102</v>
      </c>
      <c r="B59" s="9" t="s">
        <v>103</v>
      </c>
      <c r="C59" s="10">
        <v>138000</v>
      </c>
      <c r="D59" s="10">
        <v>44800</v>
      </c>
      <c r="E59" s="10">
        <v>47010</v>
      </c>
      <c r="F59" s="11">
        <f t="shared" si="11"/>
        <v>2210</v>
      </c>
      <c r="G59" s="11">
        <f t="shared" si="12"/>
        <v>104.93303571428572</v>
      </c>
    </row>
    <row r="60" spans="1:7" s="12" customFormat="1" ht="27" customHeight="1" x14ac:dyDescent="0.25">
      <c r="A60" s="8" t="s">
        <v>104</v>
      </c>
      <c r="B60" s="9" t="s">
        <v>105</v>
      </c>
      <c r="C60" s="10">
        <v>6000000</v>
      </c>
      <c r="D60" s="10">
        <v>2435700</v>
      </c>
      <c r="E60" s="10">
        <v>2558411.96</v>
      </c>
      <c r="F60" s="11">
        <f t="shared" si="11"/>
        <v>122711.95999999996</v>
      </c>
      <c r="G60" s="11">
        <f t="shared" si="12"/>
        <v>105.03805723200723</v>
      </c>
    </row>
    <row r="61" spans="1:7" s="12" customFormat="1" ht="30" x14ac:dyDescent="0.25">
      <c r="A61" s="8" t="s">
        <v>106</v>
      </c>
      <c r="B61" s="9" t="s">
        <v>107</v>
      </c>
      <c r="C61" s="10">
        <v>400000</v>
      </c>
      <c r="D61" s="10">
        <v>205430</v>
      </c>
      <c r="E61" s="10">
        <v>243530</v>
      </c>
      <c r="F61" s="11">
        <f t="shared" si="11"/>
        <v>38100</v>
      </c>
      <c r="G61" s="11">
        <f t="shared" si="12"/>
        <v>118.54646351555273</v>
      </c>
    </row>
    <row r="62" spans="1:7" s="12" customFormat="1" ht="90" x14ac:dyDescent="0.25">
      <c r="A62" s="8" t="s">
        <v>108</v>
      </c>
      <c r="B62" s="9" t="s">
        <v>109</v>
      </c>
      <c r="C62" s="10">
        <v>16000</v>
      </c>
      <c r="D62" s="10">
        <v>11000</v>
      </c>
      <c r="E62" s="10">
        <v>11060</v>
      </c>
      <c r="F62" s="11">
        <f t="shared" si="11"/>
        <v>60</v>
      </c>
      <c r="G62" s="11">
        <f t="shared" si="12"/>
        <v>100.54545454545453</v>
      </c>
    </row>
    <row r="63" spans="1:7" s="12" customFormat="1" ht="45" x14ac:dyDescent="0.25">
      <c r="A63" s="8" t="s">
        <v>110</v>
      </c>
      <c r="B63" s="9" t="s">
        <v>111</v>
      </c>
      <c r="C63" s="10">
        <v>5135000</v>
      </c>
      <c r="D63" s="10">
        <v>2650000</v>
      </c>
      <c r="E63" s="10">
        <v>2687496.66</v>
      </c>
      <c r="F63" s="11">
        <f t="shared" si="11"/>
        <v>37496.660000000149</v>
      </c>
      <c r="G63" s="11">
        <f t="shared" si="12"/>
        <v>101.41496830188679</v>
      </c>
    </row>
    <row r="64" spans="1:7" s="12" customFormat="1" ht="45" x14ac:dyDescent="0.25">
      <c r="A64" s="8" t="s">
        <v>112</v>
      </c>
      <c r="B64" s="9" t="s">
        <v>113</v>
      </c>
      <c r="C64" s="10">
        <v>5135000</v>
      </c>
      <c r="D64" s="10">
        <v>2650000</v>
      </c>
      <c r="E64" s="10">
        <v>2687496.66</v>
      </c>
      <c r="F64" s="11">
        <f t="shared" si="11"/>
        <v>37496.660000000149</v>
      </c>
      <c r="G64" s="11">
        <f t="shared" si="12"/>
        <v>101.41496830188679</v>
      </c>
    </row>
    <row r="65" spans="1:7" s="12" customFormat="1" x14ac:dyDescent="0.25">
      <c r="A65" s="8" t="s">
        <v>114</v>
      </c>
      <c r="B65" s="9" t="s">
        <v>115</v>
      </c>
      <c r="C65" s="10">
        <v>30500</v>
      </c>
      <c r="D65" s="10">
        <v>16690</v>
      </c>
      <c r="E65" s="10">
        <v>18844.93</v>
      </c>
      <c r="F65" s="11">
        <f t="shared" si="11"/>
        <v>2154.9300000000003</v>
      </c>
      <c r="G65" s="11">
        <f t="shared" si="12"/>
        <v>112.91150389454762</v>
      </c>
    </row>
    <row r="66" spans="1:7" s="12" customFormat="1" ht="45" x14ac:dyDescent="0.25">
      <c r="A66" s="8" t="s">
        <v>116</v>
      </c>
      <c r="B66" s="9" t="s">
        <v>117</v>
      </c>
      <c r="C66" s="10">
        <v>3000</v>
      </c>
      <c r="D66" s="10">
        <v>1430</v>
      </c>
      <c r="E66" s="10">
        <v>2229.9299999999998</v>
      </c>
      <c r="F66" s="11">
        <f t="shared" si="11"/>
        <v>799.92999999999984</v>
      </c>
      <c r="G66" s="11">
        <f t="shared" si="12"/>
        <v>155.93916083916082</v>
      </c>
    </row>
    <row r="67" spans="1:7" s="12" customFormat="1" ht="45" x14ac:dyDescent="0.25">
      <c r="A67" s="8" t="s">
        <v>118</v>
      </c>
      <c r="B67" s="9" t="s">
        <v>119</v>
      </c>
      <c r="C67" s="10">
        <v>27500</v>
      </c>
      <c r="D67" s="10">
        <v>15260</v>
      </c>
      <c r="E67" s="10">
        <v>16615</v>
      </c>
      <c r="F67" s="11">
        <f t="shared" si="11"/>
        <v>1355</v>
      </c>
      <c r="G67" s="11">
        <f t="shared" si="12"/>
        <v>108.87942332896461</v>
      </c>
    </row>
    <row r="68" spans="1:7" s="12" customFormat="1" x14ac:dyDescent="0.25">
      <c r="A68" s="8" t="s">
        <v>120</v>
      </c>
      <c r="B68" s="9" t="s">
        <v>121</v>
      </c>
      <c r="C68" s="10">
        <v>3002000</v>
      </c>
      <c r="D68" s="10">
        <v>1528600</v>
      </c>
      <c r="E68" s="10">
        <v>1594709.58</v>
      </c>
      <c r="F68" s="11">
        <f t="shared" si="11"/>
        <v>66109.580000000075</v>
      </c>
      <c r="G68" s="11">
        <f t="shared" si="12"/>
        <v>104.32484495616904</v>
      </c>
    </row>
    <row r="69" spans="1:7" s="12" customFormat="1" x14ac:dyDescent="0.25">
      <c r="A69" s="8" t="s">
        <v>122</v>
      </c>
      <c r="B69" s="9" t="s">
        <v>85</v>
      </c>
      <c r="C69" s="10">
        <v>3002000</v>
      </c>
      <c r="D69" s="10">
        <v>1528600</v>
      </c>
      <c r="E69" s="10">
        <v>1594709.58</v>
      </c>
      <c r="F69" s="11">
        <f t="shared" si="11"/>
        <v>66109.580000000075</v>
      </c>
      <c r="G69" s="11">
        <f t="shared" si="12"/>
        <v>104.32484495616904</v>
      </c>
    </row>
    <row r="70" spans="1:7" s="12" customFormat="1" ht="30.75" customHeight="1" x14ac:dyDescent="0.25">
      <c r="A70" s="8" t="s">
        <v>123</v>
      </c>
      <c r="B70" s="9" t="s">
        <v>85</v>
      </c>
      <c r="C70" s="10">
        <v>2128600</v>
      </c>
      <c r="D70" s="10">
        <v>1528600</v>
      </c>
      <c r="E70" s="10">
        <v>1594709.58</v>
      </c>
      <c r="F70" s="11">
        <f t="shared" si="11"/>
        <v>66109.580000000075</v>
      </c>
      <c r="G70" s="11">
        <f t="shared" si="12"/>
        <v>104.32484495616904</v>
      </c>
    </row>
    <row r="71" spans="1:7" s="12" customFormat="1" ht="75" x14ac:dyDescent="0.25">
      <c r="A71" s="8" t="s">
        <v>124</v>
      </c>
      <c r="B71" s="9" t="s">
        <v>125</v>
      </c>
      <c r="C71" s="10">
        <v>873400</v>
      </c>
      <c r="D71" s="10">
        <v>0</v>
      </c>
      <c r="E71" s="10">
        <v>0</v>
      </c>
      <c r="F71" s="11">
        <f t="shared" si="11"/>
        <v>0</v>
      </c>
      <c r="G71" s="11">
        <f t="shared" si="12"/>
        <v>0</v>
      </c>
    </row>
    <row r="72" spans="1:7" s="12" customFormat="1" ht="27" customHeight="1" x14ac:dyDescent="0.25">
      <c r="A72" s="8" t="s">
        <v>126</v>
      </c>
      <c r="B72" s="9" t="s">
        <v>127</v>
      </c>
      <c r="C72" s="10">
        <v>276353598</v>
      </c>
      <c r="D72" s="10">
        <v>221372582</v>
      </c>
      <c r="E72" s="10">
        <v>221152456.30000001</v>
      </c>
      <c r="F72" s="11">
        <f t="shared" si="11"/>
        <v>-220125.69999998808</v>
      </c>
      <c r="G72" s="11">
        <f t="shared" si="12"/>
        <v>99.900563250420959</v>
      </c>
    </row>
    <row r="73" spans="1:7" s="12" customFormat="1" ht="25.5" customHeight="1" x14ac:dyDescent="0.25">
      <c r="A73" s="8" t="s">
        <v>128</v>
      </c>
      <c r="B73" s="9" t="s">
        <v>129</v>
      </c>
      <c r="C73" s="10">
        <v>276353598</v>
      </c>
      <c r="D73" s="10">
        <v>221372582</v>
      </c>
      <c r="E73" s="10">
        <v>221152456.30000001</v>
      </c>
      <c r="F73" s="11">
        <f t="shared" ref="F73:F88" si="13">E73-D73</f>
        <v>-220125.69999998808</v>
      </c>
      <c r="G73" s="11">
        <f t="shared" ref="G73:G88" si="14">IF(D73=0,0,E73/D73*100)</f>
        <v>99.900563250420959</v>
      </c>
    </row>
    <row r="74" spans="1:7" s="12" customFormat="1" ht="48.75" customHeight="1" x14ac:dyDescent="0.25">
      <c r="A74" s="8" t="s">
        <v>130</v>
      </c>
      <c r="B74" s="9" t="s">
        <v>131</v>
      </c>
      <c r="C74" s="10">
        <v>62260300</v>
      </c>
      <c r="D74" s="10">
        <v>31130400</v>
      </c>
      <c r="E74" s="10">
        <v>31130400</v>
      </c>
      <c r="F74" s="11">
        <f t="shared" si="13"/>
        <v>0</v>
      </c>
      <c r="G74" s="11">
        <f t="shared" si="14"/>
        <v>100</v>
      </c>
    </row>
    <row r="75" spans="1:7" s="12" customFormat="1" ht="45" x14ac:dyDescent="0.25">
      <c r="A75" s="8" t="s">
        <v>132</v>
      </c>
      <c r="B75" s="9" t="s">
        <v>133</v>
      </c>
      <c r="C75" s="10">
        <v>62260300</v>
      </c>
      <c r="D75" s="10">
        <v>31130400</v>
      </c>
      <c r="E75" s="10">
        <v>31130400</v>
      </c>
      <c r="F75" s="11">
        <f t="shared" si="13"/>
        <v>0</v>
      </c>
      <c r="G75" s="11">
        <f t="shared" si="14"/>
        <v>100</v>
      </c>
    </row>
    <row r="76" spans="1:7" s="12" customFormat="1" ht="30" x14ac:dyDescent="0.25">
      <c r="A76" s="8" t="s">
        <v>134</v>
      </c>
      <c r="B76" s="9" t="s">
        <v>135</v>
      </c>
      <c r="C76" s="10">
        <v>184030400</v>
      </c>
      <c r="D76" s="10">
        <v>169010600</v>
      </c>
      <c r="E76" s="10">
        <v>169010600</v>
      </c>
      <c r="F76" s="11">
        <f t="shared" si="13"/>
        <v>0</v>
      </c>
      <c r="G76" s="11">
        <f t="shared" si="14"/>
        <v>100</v>
      </c>
    </row>
    <row r="77" spans="1:7" s="12" customFormat="1" ht="45" x14ac:dyDescent="0.25">
      <c r="A77" s="8" t="s">
        <v>136</v>
      </c>
      <c r="B77" s="9" t="s">
        <v>137</v>
      </c>
      <c r="C77" s="10">
        <v>29075900</v>
      </c>
      <c r="D77" s="10">
        <v>29075900</v>
      </c>
      <c r="E77" s="10">
        <v>29075900</v>
      </c>
      <c r="F77" s="11">
        <f t="shared" si="13"/>
        <v>0</v>
      </c>
      <c r="G77" s="11">
        <f t="shared" si="14"/>
        <v>100</v>
      </c>
    </row>
    <row r="78" spans="1:7" s="12" customFormat="1" ht="30" x14ac:dyDescent="0.25">
      <c r="A78" s="8" t="s">
        <v>138</v>
      </c>
      <c r="B78" s="9" t="s">
        <v>139</v>
      </c>
      <c r="C78" s="10">
        <v>137168900</v>
      </c>
      <c r="D78" s="10">
        <v>122793500</v>
      </c>
      <c r="E78" s="10">
        <v>122793500</v>
      </c>
      <c r="F78" s="11">
        <f t="shared" si="13"/>
        <v>0</v>
      </c>
      <c r="G78" s="11">
        <f t="shared" si="14"/>
        <v>100</v>
      </c>
    </row>
    <row r="79" spans="1:7" s="12" customFormat="1" ht="45" x14ac:dyDescent="0.25">
      <c r="A79" s="8" t="s">
        <v>140</v>
      </c>
      <c r="B79" s="9" t="s">
        <v>141</v>
      </c>
      <c r="C79" s="10">
        <v>327700</v>
      </c>
      <c r="D79" s="10">
        <v>327700</v>
      </c>
      <c r="E79" s="10">
        <v>327700</v>
      </c>
      <c r="F79" s="11">
        <f t="shared" si="13"/>
        <v>0</v>
      </c>
      <c r="G79" s="11">
        <f t="shared" si="14"/>
        <v>100</v>
      </c>
    </row>
    <row r="80" spans="1:7" s="12" customFormat="1" ht="75" x14ac:dyDescent="0.25">
      <c r="A80" s="8" t="s">
        <v>142</v>
      </c>
      <c r="B80" s="9" t="s">
        <v>143</v>
      </c>
      <c r="C80" s="10">
        <v>1600100</v>
      </c>
      <c r="D80" s="10">
        <v>955700</v>
      </c>
      <c r="E80" s="10">
        <v>955700</v>
      </c>
      <c r="F80" s="11">
        <f t="shared" si="13"/>
        <v>0</v>
      </c>
      <c r="G80" s="11">
        <f t="shared" si="14"/>
        <v>100</v>
      </c>
    </row>
    <row r="81" spans="1:7" s="12" customFormat="1" ht="45" x14ac:dyDescent="0.25">
      <c r="A81" s="8" t="s">
        <v>144</v>
      </c>
      <c r="B81" s="9" t="s">
        <v>145</v>
      </c>
      <c r="C81" s="10">
        <v>15857800</v>
      </c>
      <c r="D81" s="10">
        <v>15857800</v>
      </c>
      <c r="E81" s="10">
        <v>15857800</v>
      </c>
      <c r="F81" s="11">
        <f t="shared" si="13"/>
        <v>0</v>
      </c>
      <c r="G81" s="11">
        <f t="shared" si="14"/>
        <v>100</v>
      </c>
    </row>
    <row r="82" spans="1:7" s="12" customFormat="1" ht="30" x14ac:dyDescent="0.25">
      <c r="A82" s="8" t="s">
        <v>146</v>
      </c>
      <c r="B82" s="9" t="s">
        <v>147</v>
      </c>
      <c r="C82" s="10">
        <v>30062898</v>
      </c>
      <c r="D82" s="10">
        <v>21231582</v>
      </c>
      <c r="E82" s="10">
        <v>21011456.300000001</v>
      </c>
      <c r="F82" s="11">
        <f t="shared" si="13"/>
        <v>-220125.69999999925</v>
      </c>
      <c r="G82" s="11">
        <f t="shared" si="14"/>
        <v>98.963215741530703</v>
      </c>
    </row>
    <row r="83" spans="1:7" s="12" customFormat="1" ht="90" x14ac:dyDescent="0.25">
      <c r="A83" s="8" t="s">
        <v>148</v>
      </c>
      <c r="B83" s="9" t="s">
        <v>149</v>
      </c>
      <c r="C83" s="10">
        <v>16808022</v>
      </c>
      <c r="D83" s="10">
        <v>16808022</v>
      </c>
      <c r="E83" s="10">
        <v>16808022</v>
      </c>
      <c r="F83" s="11">
        <f t="shared" si="13"/>
        <v>0</v>
      </c>
      <c r="G83" s="11">
        <f t="shared" si="14"/>
        <v>100</v>
      </c>
    </row>
    <row r="84" spans="1:7" s="12" customFormat="1" ht="45" x14ac:dyDescent="0.25">
      <c r="A84" s="8" t="s">
        <v>150</v>
      </c>
      <c r="B84" s="9" t="s">
        <v>151</v>
      </c>
      <c r="C84" s="10">
        <v>1458059</v>
      </c>
      <c r="D84" s="10">
        <v>1305217</v>
      </c>
      <c r="E84" s="10">
        <v>1305217</v>
      </c>
      <c r="F84" s="11">
        <f t="shared" si="13"/>
        <v>0</v>
      </c>
      <c r="G84" s="11">
        <f t="shared" si="14"/>
        <v>100</v>
      </c>
    </row>
    <row r="85" spans="1:7" s="12" customFormat="1" ht="51.75" customHeight="1" x14ac:dyDescent="0.25">
      <c r="A85" s="8" t="s">
        <v>152</v>
      </c>
      <c r="B85" s="9" t="s">
        <v>153</v>
      </c>
      <c r="C85" s="10">
        <v>10916497</v>
      </c>
      <c r="D85" s="10">
        <v>2678183</v>
      </c>
      <c r="E85" s="10">
        <v>2458057.2999999998</v>
      </c>
      <c r="F85" s="11">
        <f t="shared" si="13"/>
        <v>-220125.70000000019</v>
      </c>
      <c r="G85" s="11">
        <f t="shared" si="14"/>
        <v>91.780781970462797</v>
      </c>
    </row>
    <row r="86" spans="1:7" s="12" customFormat="1" ht="90" x14ac:dyDescent="0.25">
      <c r="A86" s="8" t="s">
        <v>154</v>
      </c>
      <c r="B86" s="9" t="s">
        <v>155</v>
      </c>
      <c r="C86" s="10">
        <v>880320</v>
      </c>
      <c r="D86" s="10">
        <v>440160</v>
      </c>
      <c r="E86" s="10">
        <v>440160</v>
      </c>
      <c r="F86" s="11">
        <f t="shared" si="13"/>
        <v>0</v>
      </c>
      <c r="G86" s="11">
        <f t="shared" si="14"/>
        <v>100</v>
      </c>
    </row>
    <row r="87" spans="1:7" s="12" customFormat="1" ht="28.5" customHeight="1" x14ac:dyDescent="0.25">
      <c r="A87" s="18" t="s">
        <v>156</v>
      </c>
      <c r="B87" s="19" t="s">
        <v>157</v>
      </c>
      <c r="C87" s="20">
        <v>1229327677</v>
      </c>
      <c r="D87" s="20">
        <v>577798537</v>
      </c>
      <c r="E87" s="20">
        <v>581801402.13</v>
      </c>
      <c r="F87" s="21">
        <f t="shared" si="13"/>
        <v>4002865.1299999952</v>
      </c>
      <c r="G87" s="21">
        <f t="shared" si="14"/>
        <v>100.69277868905368</v>
      </c>
    </row>
    <row r="88" spans="1:7" s="12" customFormat="1" ht="27.75" customHeight="1" x14ac:dyDescent="0.25">
      <c r="A88" s="18" t="s">
        <v>156</v>
      </c>
      <c r="B88" s="19" t="s">
        <v>158</v>
      </c>
      <c r="C88" s="20">
        <v>1505681275</v>
      </c>
      <c r="D88" s="20">
        <v>799171119</v>
      </c>
      <c r="E88" s="20">
        <v>802953858.42999995</v>
      </c>
      <c r="F88" s="21">
        <f t="shared" si="13"/>
        <v>3782739.4299999475</v>
      </c>
      <c r="G88" s="21">
        <f t="shared" si="14"/>
        <v>100.47333284950703</v>
      </c>
    </row>
    <row r="89" spans="1:7" ht="22.5" customHeight="1" x14ac:dyDescent="0.25">
      <c r="A89" s="23" t="s">
        <v>215</v>
      </c>
      <c r="B89" s="23"/>
      <c r="C89" s="23"/>
      <c r="D89" s="23"/>
      <c r="E89" s="23"/>
      <c r="F89" s="23"/>
      <c r="G89" s="23"/>
    </row>
    <row r="90" spans="1:7" x14ac:dyDescent="0.25">
      <c r="A90" s="8" t="s">
        <v>3</v>
      </c>
      <c r="B90" s="9" t="s">
        <v>4</v>
      </c>
      <c r="C90" s="10">
        <v>500000</v>
      </c>
      <c r="D90" s="10">
        <v>201740</v>
      </c>
      <c r="E90" s="10">
        <v>304959.96000000002</v>
      </c>
      <c r="F90" s="11">
        <f t="shared" ref="F90:F118" si="15">E90-D90</f>
        <v>103219.96000000002</v>
      </c>
      <c r="G90" s="11">
        <f t="shared" ref="G90:G118" si="16">IF(D90=0,0,E90/D90*100)</f>
        <v>151.16484584118172</v>
      </c>
    </row>
    <row r="91" spans="1:7" x14ac:dyDescent="0.25">
      <c r="A91" s="8" t="s">
        <v>169</v>
      </c>
      <c r="B91" s="9" t="s">
        <v>170</v>
      </c>
      <c r="C91" s="10">
        <v>500000</v>
      </c>
      <c r="D91" s="10">
        <v>201740</v>
      </c>
      <c r="E91" s="10">
        <v>304959.96000000002</v>
      </c>
      <c r="F91" s="11">
        <f t="shared" si="15"/>
        <v>103219.96000000002</v>
      </c>
      <c r="G91" s="11">
        <f t="shared" si="16"/>
        <v>151.16484584118172</v>
      </c>
    </row>
    <row r="92" spans="1:7" x14ac:dyDescent="0.25">
      <c r="A92" s="8" t="s">
        <v>171</v>
      </c>
      <c r="B92" s="9" t="s">
        <v>172</v>
      </c>
      <c r="C92" s="10">
        <v>500000</v>
      </c>
      <c r="D92" s="10">
        <v>201740</v>
      </c>
      <c r="E92" s="10">
        <v>304959.96000000002</v>
      </c>
      <c r="F92" s="11">
        <f t="shared" si="15"/>
        <v>103219.96000000002</v>
      </c>
      <c r="G92" s="11">
        <f t="shared" si="16"/>
        <v>151.16484584118172</v>
      </c>
    </row>
    <row r="93" spans="1:7" ht="60" x14ac:dyDescent="0.25">
      <c r="A93" s="8" t="s">
        <v>173</v>
      </c>
      <c r="B93" s="9" t="s">
        <v>174</v>
      </c>
      <c r="C93" s="10">
        <v>290000</v>
      </c>
      <c r="D93" s="10">
        <v>107920</v>
      </c>
      <c r="E93" s="10">
        <v>119494.61</v>
      </c>
      <c r="F93" s="11">
        <f t="shared" si="15"/>
        <v>11574.61</v>
      </c>
      <c r="G93" s="11">
        <f t="shared" si="16"/>
        <v>110.72517605633803</v>
      </c>
    </row>
    <row r="94" spans="1:7" ht="30" x14ac:dyDescent="0.25">
      <c r="A94" s="8" t="s">
        <v>175</v>
      </c>
      <c r="B94" s="9" t="s">
        <v>176</v>
      </c>
      <c r="C94" s="10">
        <v>200000</v>
      </c>
      <c r="D94" s="10">
        <v>87900</v>
      </c>
      <c r="E94" s="10">
        <v>178597.77</v>
      </c>
      <c r="F94" s="11">
        <f t="shared" si="15"/>
        <v>90697.76999999999</v>
      </c>
      <c r="G94" s="11">
        <f t="shared" si="16"/>
        <v>203.18290102389076</v>
      </c>
    </row>
    <row r="95" spans="1:7" ht="60" x14ac:dyDescent="0.25">
      <c r="A95" s="8" t="s">
        <v>177</v>
      </c>
      <c r="B95" s="9" t="s">
        <v>178</v>
      </c>
      <c r="C95" s="10">
        <v>10000</v>
      </c>
      <c r="D95" s="10">
        <v>5920</v>
      </c>
      <c r="E95" s="10">
        <v>6867.58</v>
      </c>
      <c r="F95" s="11">
        <f t="shared" si="15"/>
        <v>947.57999999999993</v>
      </c>
      <c r="G95" s="11">
        <f t="shared" si="16"/>
        <v>116.00641891891892</v>
      </c>
    </row>
    <row r="96" spans="1:7" x14ac:dyDescent="0.25">
      <c r="A96" s="8" t="s">
        <v>80</v>
      </c>
      <c r="B96" s="9" t="s">
        <v>81</v>
      </c>
      <c r="C96" s="10">
        <v>14554257</v>
      </c>
      <c r="D96" s="10">
        <v>7391957</v>
      </c>
      <c r="E96" s="10">
        <v>13024736.370000001</v>
      </c>
      <c r="F96" s="11">
        <f t="shared" si="15"/>
        <v>5632779.370000001</v>
      </c>
      <c r="G96" s="11">
        <f t="shared" si="16"/>
        <v>176.20146288729765</v>
      </c>
    </row>
    <row r="97" spans="1:7" x14ac:dyDescent="0.25">
      <c r="A97" s="8" t="s">
        <v>120</v>
      </c>
      <c r="B97" s="9" t="s">
        <v>121</v>
      </c>
      <c r="C97" s="10">
        <v>2054257</v>
      </c>
      <c r="D97" s="10">
        <v>1141957</v>
      </c>
      <c r="E97" s="10">
        <v>1474851.99</v>
      </c>
      <c r="F97" s="11">
        <f t="shared" si="15"/>
        <v>332894.99</v>
      </c>
      <c r="G97" s="11">
        <f t="shared" si="16"/>
        <v>129.15127189552672</v>
      </c>
    </row>
    <row r="98" spans="1:7" x14ac:dyDescent="0.25">
      <c r="A98" s="8" t="s">
        <v>122</v>
      </c>
      <c r="B98" s="9" t="s">
        <v>85</v>
      </c>
      <c r="C98" s="10">
        <v>250000</v>
      </c>
      <c r="D98" s="10">
        <v>1000</v>
      </c>
      <c r="E98" s="10">
        <v>1000</v>
      </c>
      <c r="F98" s="11">
        <f t="shared" si="15"/>
        <v>0</v>
      </c>
      <c r="G98" s="11">
        <f t="shared" si="16"/>
        <v>100</v>
      </c>
    </row>
    <row r="99" spans="1:7" ht="60" x14ac:dyDescent="0.25">
      <c r="A99" s="8" t="s">
        <v>179</v>
      </c>
      <c r="B99" s="9" t="s">
        <v>180</v>
      </c>
      <c r="C99" s="10">
        <v>250000</v>
      </c>
      <c r="D99" s="10">
        <v>1000</v>
      </c>
      <c r="E99" s="10">
        <v>1000</v>
      </c>
      <c r="F99" s="11">
        <f t="shared" si="15"/>
        <v>0</v>
      </c>
      <c r="G99" s="11">
        <f t="shared" si="16"/>
        <v>100</v>
      </c>
    </row>
    <row r="100" spans="1:7" ht="30" x14ac:dyDescent="0.25">
      <c r="A100" s="8" t="s">
        <v>181</v>
      </c>
      <c r="B100" s="9" t="s">
        <v>182</v>
      </c>
      <c r="C100" s="10">
        <v>1804257</v>
      </c>
      <c r="D100" s="10">
        <v>1140957</v>
      </c>
      <c r="E100" s="10">
        <v>1473851.99</v>
      </c>
      <c r="F100" s="11">
        <f t="shared" si="15"/>
        <v>332894.99</v>
      </c>
      <c r="G100" s="11">
        <f t="shared" si="16"/>
        <v>129.17682173824255</v>
      </c>
    </row>
    <row r="101" spans="1:7" x14ac:dyDescent="0.25">
      <c r="A101" s="8" t="s">
        <v>183</v>
      </c>
      <c r="B101" s="9" t="s">
        <v>184</v>
      </c>
      <c r="C101" s="10">
        <v>12500000</v>
      </c>
      <c r="D101" s="10">
        <v>6250000</v>
      </c>
      <c r="E101" s="10">
        <v>11549884.380000001</v>
      </c>
      <c r="F101" s="11">
        <f t="shared" si="15"/>
        <v>5299884.3800000008</v>
      </c>
      <c r="G101" s="11">
        <f t="shared" si="16"/>
        <v>184.79815008000003</v>
      </c>
    </row>
    <row r="102" spans="1:7" ht="30" x14ac:dyDescent="0.25">
      <c r="A102" s="8" t="s">
        <v>185</v>
      </c>
      <c r="B102" s="9" t="s">
        <v>186</v>
      </c>
      <c r="C102" s="10">
        <v>12500000</v>
      </c>
      <c r="D102" s="10">
        <v>6250000</v>
      </c>
      <c r="E102" s="10">
        <v>3514912.4</v>
      </c>
      <c r="F102" s="11">
        <f t="shared" si="15"/>
        <v>-2735087.6</v>
      </c>
      <c r="G102" s="11">
        <f t="shared" si="16"/>
        <v>56.238598399999994</v>
      </c>
    </row>
    <row r="103" spans="1:7" ht="30" x14ac:dyDescent="0.25">
      <c r="A103" s="8" t="s">
        <v>187</v>
      </c>
      <c r="B103" s="9" t="s">
        <v>188</v>
      </c>
      <c r="C103" s="10">
        <v>11955500</v>
      </c>
      <c r="D103" s="10">
        <v>5977750</v>
      </c>
      <c r="E103" s="10">
        <v>3074004.86</v>
      </c>
      <c r="F103" s="11">
        <f t="shared" si="15"/>
        <v>-2903745.14</v>
      </c>
      <c r="G103" s="11">
        <f t="shared" si="16"/>
        <v>51.424112082305214</v>
      </c>
    </row>
    <row r="104" spans="1:7" ht="45" x14ac:dyDescent="0.25">
      <c r="A104" s="8" t="s">
        <v>189</v>
      </c>
      <c r="B104" s="9" t="s">
        <v>190</v>
      </c>
      <c r="C104" s="10">
        <v>544500</v>
      </c>
      <c r="D104" s="10">
        <v>272250</v>
      </c>
      <c r="E104" s="10">
        <v>424228.92</v>
      </c>
      <c r="F104" s="11">
        <f t="shared" si="15"/>
        <v>151978.91999999998</v>
      </c>
      <c r="G104" s="11">
        <f t="shared" si="16"/>
        <v>155.82329476584022</v>
      </c>
    </row>
    <row r="105" spans="1:7" ht="45" x14ac:dyDescent="0.25">
      <c r="A105" s="8" t="s">
        <v>191</v>
      </c>
      <c r="B105" s="9" t="s">
        <v>192</v>
      </c>
      <c r="C105" s="10">
        <v>0</v>
      </c>
      <c r="D105" s="10">
        <v>0</v>
      </c>
      <c r="E105" s="10">
        <v>16678.62</v>
      </c>
      <c r="F105" s="11">
        <f t="shared" si="15"/>
        <v>16678.62</v>
      </c>
      <c r="G105" s="11">
        <f t="shared" si="16"/>
        <v>0</v>
      </c>
    </row>
    <row r="106" spans="1:7" ht="30" x14ac:dyDescent="0.25">
      <c r="A106" s="8" t="s">
        <v>193</v>
      </c>
      <c r="B106" s="9" t="s">
        <v>194</v>
      </c>
      <c r="C106" s="10">
        <v>0</v>
      </c>
      <c r="D106" s="10">
        <v>0</v>
      </c>
      <c r="E106" s="10">
        <v>8034971.9799999995</v>
      </c>
      <c r="F106" s="11">
        <f t="shared" si="15"/>
        <v>8034971.9799999995</v>
      </c>
      <c r="G106" s="11">
        <f t="shared" si="16"/>
        <v>0</v>
      </c>
    </row>
    <row r="107" spans="1:7" x14ac:dyDescent="0.25">
      <c r="A107" s="8" t="s">
        <v>195</v>
      </c>
      <c r="B107" s="9" t="s">
        <v>196</v>
      </c>
      <c r="C107" s="10">
        <v>0</v>
      </c>
      <c r="D107" s="10">
        <v>0</v>
      </c>
      <c r="E107" s="10">
        <v>6347185.1799999997</v>
      </c>
      <c r="F107" s="11">
        <f t="shared" si="15"/>
        <v>6347185.1799999997</v>
      </c>
      <c r="G107" s="11">
        <f t="shared" si="16"/>
        <v>0</v>
      </c>
    </row>
    <row r="108" spans="1:7" ht="90" x14ac:dyDescent="0.25">
      <c r="A108" s="8" t="s">
        <v>197</v>
      </c>
      <c r="B108" s="9" t="s">
        <v>198</v>
      </c>
      <c r="C108" s="10">
        <v>0</v>
      </c>
      <c r="D108" s="10">
        <v>0</v>
      </c>
      <c r="E108" s="10">
        <v>1687786.8</v>
      </c>
      <c r="F108" s="11">
        <f t="shared" si="15"/>
        <v>1687786.8</v>
      </c>
      <c r="G108" s="11">
        <f t="shared" si="16"/>
        <v>0</v>
      </c>
    </row>
    <row r="109" spans="1:7" x14ac:dyDescent="0.25">
      <c r="A109" s="8" t="s">
        <v>199</v>
      </c>
      <c r="B109" s="9" t="s">
        <v>200</v>
      </c>
      <c r="C109" s="10">
        <v>999438</v>
      </c>
      <c r="D109" s="10">
        <v>791238</v>
      </c>
      <c r="E109" s="10">
        <v>926413</v>
      </c>
      <c r="F109" s="11">
        <f t="shared" si="15"/>
        <v>135175</v>
      </c>
      <c r="G109" s="11">
        <f t="shared" si="16"/>
        <v>117.08398737168841</v>
      </c>
    </row>
    <row r="110" spans="1:7" x14ac:dyDescent="0.25">
      <c r="A110" s="8" t="s">
        <v>201</v>
      </c>
      <c r="B110" s="9" t="s">
        <v>202</v>
      </c>
      <c r="C110" s="10">
        <v>408200</v>
      </c>
      <c r="D110" s="10">
        <v>200000</v>
      </c>
      <c r="E110" s="10">
        <v>335175</v>
      </c>
      <c r="F110" s="11">
        <f t="shared" si="15"/>
        <v>135175</v>
      </c>
      <c r="G110" s="11">
        <f t="shared" si="16"/>
        <v>167.58750000000001</v>
      </c>
    </row>
    <row r="111" spans="1:7" ht="45" x14ac:dyDescent="0.25">
      <c r="A111" s="8" t="s">
        <v>203</v>
      </c>
      <c r="B111" s="9" t="s">
        <v>204</v>
      </c>
      <c r="C111" s="10">
        <v>408200</v>
      </c>
      <c r="D111" s="10">
        <v>200000</v>
      </c>
      <c r="E111" s="10">
        <v>335175</v>
      </c>
      <c r="F111" s="11">
        <f t="shared" si="15"/>
        <v>135175</v>
      </c>
      <c r="G111" s="11">
        <f t="shared" si="16"/>
        <v>167.58750000000001</v>
      </c>
    </row>
    <row r="112" spans="1:7" x14ac:dyDescent="0.25">
      <c r="A112" s="8" t="s">
        <v>205</v>
      </c>
      <c r="B112" s="9" t="s">
        <v>206</v>
      </c>
      <c r="C112" s="10">
        <v>591238</v>
      </c>
      <c r="D112" s="10">
        <v>591238</v>
      </c>
      <c r="E112" s="10">
        <v>591238</v>
      </c>
      <c r="F112" s="11">
        <f t="shared" si="15"/>
        <v>0</v>
      </c>
      <c r="G112" s="11">
        <f t="shared" si="16"/>
        <v>100</v>
      </c>
    </row>
    <row r="113" spans="1:7" x14ac:dyDescent="0.25">
      <c r="A113" s="8" t="s">
        <v>207</v>
      </c>
      <c r="B113" s="9" t="s">
        <v>208</v>
      </c>
      <c r="C113" s="10">
        <v>591238</v>
      </c>
      <c r="D113" s="10">
        <v>591238</v>
      </c>
      <c r="E113" s="10">
        <v>591238</v>
      </c>
      <c r="F113" s="11">
        <f t="shared" si="15"/>
        <v>0</v>
      </c>
      <c r="G113" s="11">
        <f t="shared" si="16"/>
        <v>100</v>
      </c>
    </row>
    <row r="114" spans="1:7" ht="75" x14ac:dyDescent="0.25">
      <c r="A114" s="8" t="s">
        <v>209</v>
      </c>
      <c r="B114" s="9" t="s">
        <v>210</v>
      </c>
      <c r="C114" s="10">
        <v>591238</v>
      </c>
      <c r="D114" s="10">
        <v>591238</v>
      </c>
      <c r="E114" s="10">
        <v>591238</v>
      </c>
      <c r="F114" s="11">
        <f t="shared" si="15"/>
        <v>0</v>
      </c>
      <c r="G114" s="11">
        <f t="shared" si="16"/>
        <v>100</v>
      </c>
    </row>
    <row r="115" spans="1:7" x14ac:dyDescent="0.25">
      <c r="A115" s="8" t="s">
        <v>211</v>
      </c>
      <c r="B115" s="9" t="s">
        <v>212</v>
      </c>
      <c r="C115" s="10">
        <v>237552.71</v>
      </c>
      <c r="D115" s="10">
        <v>0</v>
      </c>
      <c r="E115" s="10">
        <v>0</v>
      </c>
      <c r="F115" s="11">
        <f t="shared" si="15"/>
        <v>0</v>
      </c>
      <c r="G115" s="11">
        <f t="shared" si="16"/>
        <v>0</v>
      </c>
    </row>
    <row r="116" spans="1:7" ht="60" x14ac:dyDescent="0.25">
      <c r="A116" s="8" t="s">
        <v>213</v>
      </c>
      <c r="B116" s="9" t="s">
        <v>214</v>
      </c>
      <c r="C116" s="10">
        <v>237552.71</v>
      </c>
      <c r="D116" s="10">
        <v>0</v>
      </c>
      <c r="E116" s="10">
        <v>0</v>
      </c>
      <c r="F116" s="11">
        <f t="shared" si="15"/>
        <v>0</v>
      </c>
      <c r="G116" s="11">
        <f t="shared" si="16"/>
        <v>0</v>
      </c>
    </row>
    <row r="117" spans="1:7" ht="27.75" customHeight="1" x14ac:dyDescent="0.25">
      <c r="A117" s="18" t="s">
        <v>156</v>
      </c>
      <c r="B117" s="19" t="s">
        <v>157</v>
      </c>
      <c r="C117" s="20">
        <v>16291247.710000001</v>
      </c>
      <c r="D117" s="20">
        <v>8384935</v>
      </c>
      <c r="E117" s="20">
        <v>14256109.33</v>
      </c>
      <c r="F117" s="21">
        <f t="shared" si="15"/>
        <v>5871174.3300000001</v>
      </c>
      <c r="G117" s="21">
        <f t="shared" si="16"/>
        <v>170.02051095208253</v>
      </c>
    </row>
    <row r="118" spans="1:7" ht="24" customHeight="1" x14ac:dyDescent="0.25">
      <c r="A118" s="18" t="s">
        <v>156</v>
      </c>
      <c r="B118" s="19" t="s">
        <v>158</v>
      </c>
      <c r="C118" s="20">
        <v>16291247.710000001</v>
      </c>
      <c r="D118" s="20">
        <v>8384935</v>
      </c>
      <c r="E118" s="20">
        <v>14256109.33</v>
      </c>
      <c r="F118" s="21">
        <f t="shared" si="15"/>
        <v>5871174.3300000001</v>
      </c>
      <c r="G118" s="21">
        <f t="shared" si="16"/>
        <v>170.02051095208253</v>
      </c>
    </row>
    <row r="119" spans="1:7" ht="31.5" x14ac:dyDescent="0.25">
      <c r="A119" s="24"/>
      <c r="B119" s="25" t="s">
        <v>216</v>
      </c>
      <c r="C119" s="26">
        <f>C117+C87</f>
        <v>1245618924.71</v>
      </c>
      <c r="D119" s="26">
        <f t="shared" ref="D119:F120" si="17">D117+D87</f>
        <v>586183472</v>
      </c>
      <c r="E119" s="26">
        <f t="shared" si="17"/>
        <v>596057511.46000004</v>
      </c>
      <c r="F119" s="27">
        <f t="shared" si="17"/>
        <v>9874039.4599999953</v>
      </c>
      <c r="G119" s="28">
        <f>IF(D119=0,0,E119/D119*100)</f>
        <v>101.68446227702579</v>
      </c>
    </row>
    <row r="120" spans="1:7" ht="34.5" customHeight="1" x14ac:dyDescent="0.25">
      <c r="A120" s="29"/>
      <c r="B120" s="25" t="s">
        <v>217</v>
      </c>
      <c r="C120" s="26">
        <f>C118+C88</f>
        <v>1521972522.71</v>
      </c>
      <c r="D120" s="26">
        <f t="shared" si="17"/>
        <v>807556054</v>
      </c>
      <c r="E120" s="26">
        <f t="shared" si="17"/>
        <v>817209967.75999999</v>
      </c>
      <c r="F120" s="27">
        <f t="shared" si="17"/>
        <v>9653913.7599999476</v>
      </c>
      <c r="G120" s="30">
        <f t="shared" ref="G120" si="18">IF(D120=0,0,E120/D120*100)</f>
        <v>101.19544813170332</v>
      </c>
    </row>
    <row r="122" spans="1:7" ht="15.75" x14ac:dyDescent="0.25">
      <c r="C122" s="31" t="s">
        <v>218</v>
      </c>
    </row>
  </sheetData>
  <mergeCells count="4">
    <mergeCell ref="A1:G1"/>
    <mergeCell ref="A5:G5"/>
    <mergeCell ref="A89:G89"/>
    <mergeCell ref="A119:A120"/>
  </mergeCells>
  <phoneticPr fontId="1" type="noConversion"/>
  <conditionalFormatting sqref="A6:A86">
    <cfRule type="expression" dxfId="39" priority="26" stopIfTrue="1">
      <formula>#REF!=1</formula>
    </cfRule>
  </conditionalFormatting>
  <conditionalFormatting sqref="B6:B86">
    <cfRule type="expression" dxfId="38" priority="27" stopIfTrue="1">
      <formula>#REF!=1</formula>
    </cfRule>
  </conditionalFormatting>
  <conditionalFormatting sqref="C29:E29 C34:E34 C39:E39">
    <cfRule type="expression" dxfId="37" priority="28" stopIfTrue="1">
      <formula>#REF!=1</formula>
    </cfRule>
  </conditionalFormatting>
  <conditionalFormatting sqref="C6:C28 C30:C33 C35:C38 C40:C86">
    <cfRule type="expression" dxfId="36" priority="29" stopIfTrue="1">
      <formula>#REF!=1</formula>
    </cfRule>
  </conditionalFormatting>
  <conditionalFormatting sqref="D6:D28 D30:D33 D35:D38 D40:D86">
    <cfRule type="expression" dxfId="35" priority="30" stopIfTrue="1">
      <formula>#REF!=1</formula>
    </cfRule>
  </conditionalFormatting>
  <conditionalFormatting sqref="E6:E28 E30:E33 E35:E38 E40:E86">
    <cfRule type="expression" dxfId="34" priority="31" stopIfTrue="1">
      <formula>#REF!=1</formula>
    </cfRule>
  </conditionalFormatting>
  <conditionalFormatting sqref="F6:F86">
    <cfRule type="expression" dxfId="33" priority="32" stopIfTrue="1">
      <formula>#REF!=1</formula>
    </cfRule>
  </conditionalFormatting>
  <conditionalFormatting sqref="G6:G86">
    <cfRule type="expression" dxfId="32" priority="33" stopIfTrue="1">
      <formula>#REF!=1</formula>
    </cfRule>
  </conditionalFormatting>
  <conditionalFormatting sqref="A5">
    <cfRule type="expression" dxfId="31" priority="24" stopIfTrue="1">
      <formula>#REF!=1</formula>
    </cfRule>
  </conditionalFormatting>
  <conditionalFormatting sqref="A87:A88">
    <cfRule type="expression" dxfId="30" priority="17" stopIfTrue="1">
      <formula>#REF!=1</formula>
    </cfRule>
  </conditionalFormatting>
  <conditionalFormatting sqref="B87:B88">
    <cfRule type="expression" dxfId="29" priority="18" stopIfTrue="1">
      <formula>#REF!=1</formula>
    </cfRule>
  </conditionalFormatting>
  <conditionalFormatting sqref="C87:C88">
    <cfRule type="expression" dxfId="28" priority="19" stopIfTrue="1">
      <formula>#REF!=1</formula>
    </cfRule>
  </conditionalFormatting>
  <conditionalFormatting sqref="D87:D88">
    <cfRule type="expression" dxfId="27" priority="20" stopIfTrue="1">
      <formula>#REF!=1</formula>
    </cfRule>
  </conditionalFormatting>
  <conditionalFormatting sqref="E87:E88">
    <cfRule type="expression" dxfId="26" priority="21" stopIfTrue="1">
      <formula>#REF!=1</formula>
    </cfRule>
  </conditionalFormatting>
  <conditionalFormatting sqref="F87:F88">
    <cfRule type="expression" dxfId="25" priority="22" stopIfTrue="1">
      <formula>#REF!=1</formula>
    </cfRule>
  </conditionalFormatting>
  <conditionalFormatting sqref="G87:G88">
    <cfRule type="expression" dxfId="24" priority="23" stopIfTrue="1">
      <formula>#REF!=1</formula>
    </cfRule>
  </conditionalFormatting>
  <conditionalFormatting sqref="A1">
    <cfRule type="expression" dxfId="23" priority="16" stopIfTrue="1">
      <formula>#REF!=1</formula>
    </cfRule>
  </conditionalFormatting>
  <conditionalFormatting sqref="A90:A116">
    <cfRule type="expression" dxfId="22" priority="9" stopIfTrue="1">
      <formula>#REF!=1</formula>
    </cfRule>
  </conditionalFormatting>
  <conditionalFormatting sqref="B90:B116">
    <cfRule type="expression" dxfId="21" priority="10" stopIfTrue="1">
      <formula>#REF!=1</formula>
    </cfRule>
  </conditionalFormatting>
  <conditionalFormatting sqref="C90:C116">
    <cfRule type="expression" dxfId="20" priority="11" stopIfTrue="1">
      <formula>#REF!=1</formula>
    </cfRule>
  </conditionalFormatting>
  <conditionalFormatting sqref="D90:D116">
    <cfRule type="expression" dxfId="19" priority="12" stopIfTrue="1">
      <formula>#REF!=1</formula>
    </cfRule>
  </conditionalFormatting>
  <conditionalFormatting sqref="E90:E116">
    <cfRule type="expression" dxfId="18" priority="13" stopIfTrue="1">
      <formula>#REF!=1</formula>
    </cfRule>
  </conditionalFormatting>
  <conditionalFormatting sqref="F90:F116">
    <cfRule type="expression" dxfId="17" priority="14" stopIfTrue="1">
      <formula>#REF!=1</formula>
    </cfRule>
  </conditionalFormatting>
  <conditionalFormatting sqref="G90:G116">
    <cfRule type="expression" dxfId="16" priority="15" stopIfTrue="1">
      <formula>#REF!=1</formula>
    </cfRule>
  </conditionalFormatting>
  <conditionalFormatting sqref="A117:A118">
    <cfRule type="expression" dxfId="15" priority="2" stopIfTrue="1">
      <formula>#REF!=1</formula>
    </cfRule>
  </conditionalFormatting>
  <conditionalFormatting sqref="B117:B118">
    <cfRule type="expression" dxfId="13" priority="3" stopIfTrue="1">
      <formula>#REF!=1</formula>
    </cfRule>
  </conditionalFormatting>
  <conditionalFormatting sqref="C117:C118">
    <cfRule type="expression" dxfId="11" priority="4" stopIfTrue="1">
      <formula>#REF!=1</formula>
    </cfRule>
  </conditionalFormatting>
  <conditionalFormatting sqref="D117:D118">
    <cfRule type="expression" dxfId="9" priority="5" stopIfTrue="1">
      <formula>#REF!=1</formula>
    </cfRule>
  </conditionalFormatting>
  <conditionalFormatting sqref="E117:E118">
    <cfRule type="expression" dxfId="7" priority="6" stopIfTrue="1">
      <formula>#REF!=1</formula>
    </cfRule>
  </conditionalFormatting>
  <conditionalFormatting sqref="F117:F118">
    <cfRule type="expression" dxfId="5" priority="7" stopIfTrue="1">
      <formula>#REF!=1</formula>
    </cfRule>
  </conditionalFormatting>
  <conditionalFormatting sqref="G117:G118">
    <cfRule type="expression" dxfId="3" priority="8" stopIfTrue="1">
      <formula>#REF!=1</formula>
    </cfRule>
  </conditionalFormatting>
  <conditionalFormatting sqref="G119:G120">
    <cfRule type="expression" dxfId="1" priority="1" stopIfTrue="1">
      <formula>#REF!=1</formula>
    </cfRule>
  </conditionalFormatting>
  <pageMargins left="0.32" right="0.33" top="0.39370078740157499" bottom="0.39370078740157499" header="0" footer="0"/>
  <pageSetup paperSize="9" scale="61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Аркуш1!Заголовки_для_друку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220FU</cp:lastModifiedBy>
  <dcterms:created xsi:type="dcterms:W3CDTF">2026-07-01T06:07:49Z</dcterms:created>
  <dcterms:modified xsi:type="dcterms:W3CDTF">2026-07-03T11:44:29Z</dcterms:modified>
</cp:coreProperties>
</file>