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H:\SHARE\0-Старые данные\SHARE\НА САЙТ\_На сайт 2026\5_Травень\"/>
    </mc:Choice>
  </mc:AlternateContent>
  <bookViews>
    <workbookView xWindow="-120" yWindow="-120" windowWidth="29040" windowHeight="15840"/>
  </bookViews>
  <sheets>
    <sheet name="Аркуш1" sheetId="1" r:id="rId1"/>
  </sheets>
  <definedNames>
    <definedName name="_xlnm.Print_Titles" localSheetId="0">Аркуш1!$3:$4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20" i="1" l="1"/>
  <c r="F121" i="1" l="1"/>
  <c r="E121" i="1"/>
  <c r="G121" i="1" s="1"/>
  <c r="D121" i="1"/>
  <c r="C121" i="1"/>
  <c r="F120" i="1"/>
  <c r="E120" i="1"/>
  <c r="D120" i="1"/>
  <c r="G120" i="1" s="1"/>
  <c r="G119" i="1"/>
  <c r="F119" i="1"/>
  <c r="G118" i="1"/>
  <c r="F118" i="1"/>
  <c r="G117" i="1"/>
  <c r="F117" i="1"/>
  <c r="G116" i="1"/>
  <c r="F116" i="1"/>
  <c r="G115" i="1"/>
  <c r="F115" i="1"/>
  <c r="G114" i="1"/>
  <c r="F114" i="1"/>
  <c r="G113" i="1"/>
  <c r="F113" i="1"/>
  <c r="G112" i="1"/>
  <c r="F112" i="1"/>
  <c r="G111" i="1"/>
  <c r="F111" i="1"/>
  <c r="G110" i="1"/>
  <c r="F110" i="1"/>
  <c r="G109" i="1"/>
  <c r="F109" i="1"/>
  <c r="G108" i="1"/>
  <c r="F108" i="1"/>
  <c r="G107" i="1"/>
  <c r="F107" i="1"/>
  <c r="G106" i="1"/>
  <c r="F106" i="1"/>
  <c r="G105" i="1"/>
  <c r="F105" i="1"/>
  <c r="G104" i="1"/>
  <c r="F104" i="1"/>
  <c r="G103" i="1"/>
  <c r="F103" i="1"/>
  <c r="G102" i="1"/>
  <c r="F102" i="1"/>
  <c r="G101" i="1"/>
  <c r="F101" i="1"/>
  <c r="G100" i="1"/>
  <c r="F100" i="1"/>
  <c r="G99" i="1"/>
  <c r="F99" i="1"/>
  <c r="G98" i="1"/>
  <c r="F98" i="1"/>
  <c r="G97" i="1"/>
  <c r="F97" i="1"/>
  <c r="G96" i="1"/>
  <c r="F96" i="1"/>
  <c r="G95" i="1"/>
  <c r="F95" i="1"/>
  <c r="G94" i="1"/>
  <c r="F94" i="1"/>
  <c r="G93" i="1"/>
  <c r="F93" i="1"/>
  <c r="G92" i="1"/>
  <c r="F92" i="1"/>
  <c r="G91" i="1"/>
  <c r="F91" i="1"/>
  <c r="C41" i="1" l="1"/>
  <c r="D41" i="1"/>
  <c r="G41" i="1" s="1"/>
  <c r="E41" i="1"/>
  <c r="C36" i="1"/>
  <c r="D36" i="1"/>
  <c r="E36" i="1"/>
  <c r="F36" i="1" s="1"/>
  <c r="C31" i="1"/>
  <c r="D31" i="1"/>
  <c r="E31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2" i="1"/>
  <c r="G33" i="1"/>
  <c r="G34" i="1"/>
  <c r="G35" i="1"/>
  <c r="G37" i="1"/>
  <c r="G38" i="1"/>
  <c r="G39" i="1"/>
  <c r="G40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2" i="1"/>
  <c r="F33" i="1"/>
  <c r="F34" i="1"/>
  <c r="F35" i="1"/>
  <c r="F37" i="1"/>
  <c r="F38" i="1"/>
  <c r="F39" i="1"/>
  <c r="F40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G31" i="1" l="1"/>
  <c r="G36" i="1"/>
  <c r="F31" i="1"/>
  <c r="F41" i="1"/>
</calcChain>
</file>

<file path=xl/sharedStrings.xml><?xml version="1.0" encoding="utf-8"?>
<sst xmlns="http://schemas.openxmlformats.org/spreadsheetml/2006/main" count="237" uniqueCount="221">
  <si>
    <t>грн.</t>
  </si>
  <si>
    <t>ККД</t>
  </si>
  <si>
    <t>Доходи</t>
  </si>
  <si>
    <t>10000000</t>
  </si>
  <si>
    <t>Податкові надходження</t>
  </si>
  <si>
    <t>11000000</t>
  </si>
  <si>
    <t>Податки на доходи, податки на прибуток, податки на збільшення ринкової вартості</t>
  </si>
  <si>
    <t>11010000</t>
  </si>
  <si>
    <t>Податок та збір на доходи фізичних осіб</t>
  </si>
  <si>
    <t>11010100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</si>
  <si>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</si>
  <si>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11010400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</si>
  <si>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</si>
  <si>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11010500</t>
  </si>
  <si>
    <t>Податок на доходи фізичних осіб, що сплачується фізичними особами за результатами річного декларування</t>
  </si>
  <si>
    <t>11011200</t>
  </si>
  <si>
    <t>Податок на доходи фізичних осіб із доходів спеціалістів резидента Дія Сіті</t>
  </si>
  <si>
    <t>11011300</t>
  </si>
  <si>
    <t>Податок на доходи фізичних осіб у вигляді мінімального податкового зобов`язання, що підлягає сплаті фізичними особами</t>
  </si>
  <si>
    <t>11020000</t>
  </si>
  <si>
    <t>Податок на прибуток підприємств</t>
  </si>
  <si>
    <t>11020200</t>
  </si>
  <si>
    <t>Податок на прибуток підприємств та фінансових установ комунальної власності</t>
  </si>
  <si>
    <t>13000000</t>
  </si>
  <si>
    <t>Рентна плата та плата за використання інших природних ресурсів</t>
  </si>
  <si>
    <t>13020000</t>
  </si>
  <si>
    <t>Рентна плата за спеціальне використання води</t>
  </si>
  <si>
    <t>13020400</t>
  </si>
  <si>
    <t>Надходження рентної плати за спеціальне використання води від підприємств житлово-комунального господарства</t>
  </si>
  <si>
    <t>13030000</t>
  </si>
  <si>
    <t>Рентна плата за користування надрами загальнодержавного значення</t>
  </si>
  <si>
    <t>13030100</t>
  </si>
  <si>
    <t>Рентна плата за користування надрами для видобування інших корисних копалин загальнодержавного значення (крім видобування корисних копалин, визначених як Активи природних ресурсів)</t>
  </si>
  <si>
    <t>14000000</t>
  </si>
  <si>
    <t>Внутрішні податки на товари та послуги</t>
  </si>
  <si>
    <t>14020000</t>
  </si>
  <si>
    <t>Акцизний податок з вироблених в Україні підакцизних товарів (продукції)</t>
  </si>
  <si>
    <t>14021900</t>
  </si>
  <si>
    <t>Пальне</t>
  </si>
  <si>
    <t>14030000</t>
  </si>
  <si>
    <t>Акцизний податок з ввезених на митну територію України підакцизних товарів (продукції)</t>
  </si>
  <si>
    <t>14031900</t>
  </si>
  <si>
    <t>14040000</t>
  </si>
  <si>
    <t>Акцизний податок з реалізації суб`єктами господарювання роздрібної торгівлі підакцизних товарів</t>
  </si>
  <si>
    <t>14040100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</si>
  <si>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</t>
  </si>
  <si>
    <t>14040200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</si>
  <si>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</si>
  <si>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18000000</t>
  </si>
  <si>
    <t>Місцеві податки та збори, що сплачуються (перераховуються) згідно з Податковим кодексом України</t>
  </si>
  <si>
    <t>18010000</t>
  </si>
  <si>
    <t>Податок на майно</t>
  </si>
  <si>
    <t>18010100</t>
  </si>
  <si>
    <t>Податок на нерухоме майно, відмінне від земельної ділянки, сплачений юридичними особами, які є власниками об`єктів житлової нерухомості</t>
  </si>
  <si>
    <t>18010200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</si>
  <si>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</si>
  <si>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18010300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</si>
  <si>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</si>
  <si>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18010400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</si>
  <si>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</si>
  <si>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18010500</t>
  </si>
  <si>
    <t>Земельний податок з юридичних осіб</t>
  </si>
  <si>
    <t>18010600</t>
  </si>
  <si>
    <t>Орендна плата з юридичних осіб</t>
  </si>
  <si>
    <t>18010700</t>
  </si>
  <si>
    <t>Земельний податок з фізичних осіб</t>
  </si>
  <si>
    <t>18010900</t>
  </si>
  <si>
    <t>Орендна плата з фізичних осіб</t>
  </si>
  <si>
    <t>18011000</t>
  </si>
  <si>
    <t>Транспортний податок з фізичних осіб</t>
  </si>
  <si>
    <t>18011100</t>
  </si>
  <si>
    <t>Транспортний податок з юридичних осіб</t>
  </si>
  <si>
    <t>18030000</t>
  </si>
  <si>
    <t>Туристичний збір</t>
  </si>
  <si>
    <t>18030100</t>
  </si>
  <si>
    <t>Туристичний збір, сплачений юридичними особами</t>
  </si>
  <si>
    <t>18030200</t>
  </si>
  <si>
    <t>Туристичний збір, сплачений фізичними особами</t>
  </si>
  <si>
    <t>18050000</t>
  </si>
  <si>
    <t>Єдиний податок</t>
  </si>
  <si>
    <t>18050300</t>
  </si>
  <si>
    <t>Єдиний податок з юридичних осіб</t>
  </si>
  <si>
    <t>18050400</t>
  </si>
  <si>
    <t>Єдиний податок з фізичних осіб</t>
  </si>
  <si>
    <t>20000000</t>
  </si>
  <si>
    <t>Неподаткові надходження</t>
  </si>
  <si>
    <t>21000000</t>
  </si>
  <si>
    <t>Доходи від власності та підприємницької діяльності</t>
  </si>
  <si>
    <t>21080000</t>
  </si>
  <si>
    <t>Інші надходження</t>
  </si>
  <si>
    <t>21080900</t>
  </si>
  <si>
    <t>Штрафні санкції за порушення законодавства про патентування, за порушення норм регулювання обігу готівки та про застосування реєстраторів розрахункових операцій у сфері торгівлі, громадського харчування та послуг</t>
  </si>
  <si>
    <t>21081100</t>
  </si>
  <si>
    <t>Адміністративні штрафи та інші санкції</t>
  </si>
  <si>
    <t>21081500</t>
  </si>
  <si>
    <t>Штрафні санкції, що застосовуються відповідно до Закону України `Про державне регулювання виробництва і обігу спирту етилового, спиртових дистилятів, біоетанолу, алкогольних напоїв, тютюнових виробів, тютюнової сировини, рідин, що використовуються в елект</t>
  </si>
  <si>
    <t>21081700</t>
  </si>
  <si>
    <t>Плата за встановлення земельного сервітуту, за надання права користування земельною ділянкою для сільськогосподарських потреб (емфітевзис), для забудови (суперфіцій)</t>
  </si>
  <si>
    <t>21081800</t>
  </si>
  <si>
    <t>Адміністративні штрафи за адміністративні правопорушення у сфері забезпечення безпеки дорожнього руху, зафіксовані в автоматичному режимі</t>
  </si>
  <si>
    <t>21082400</t>
  </si>
  <si>
    <t>Кошти гарантійного та реєстраційного внесків, що визначені Законом України `Про оренду державного та комунального майна`, які підлягають перерахуванню оператором електронного майданчика до відповідного бюджету</t>
  </si>
  <si>
    <t>22000000</t>
  </si>
  <si>
    <t>Адміністративні збори та платежі, доходи від некомерційної господарської діяльності</t>
  </si>
  <si>
    <t>22010000</t>
  </si>
  <si>
    <t>Плата за надання адміністративних послуг</t>
  </si>
  <si>
    <t>22010300</t>
  </si>
  <si>
    <t>Адміністративний збір, що справляється відповідно до Закону України `Про державну реєстрацію юридичних осіб, фізичних осіб - підприємців та громадських формувань`</t>
  </si>
  <si>
    <t>22012500</t>
  </si>
  <si>
    <t>Плата за надання інших адміністративних послуг</t>
  </si>
  <si>
    <t>22012600</t>
  </si>
  <si>
    <t>Адміністративний збір за державну реєстрацію речових прав на нерухоме майно та їх обтяжень</t>
  </si>
  <si>
    <t>22012900</t>
  </si>
  <si>
    <t>Плата за скорочення термінів надання послуг у сфері державної реєстрації речових прав на нерухоме майно та їх обтяжень і державної реєстрації відповідно до Закону України `Про державну реєстрацію юридичних осіб, фізичних осіб - підприємців та громадських</t>
  </si>
  <si>
    <t>22080000</t>
  </si>
  <si>
    <t>Надходження від орендної плати за користування єдиним майновим комплексом та іншим державним майном</t>
  </si>
  <si>
    <t>22080400</t>
  </si>
  <si>
    <t>Надходження від орендної плати за користування майновим комплексом та іншим майном, що перебуває в комунальній власності</t>
  </si>
  <si>
    <t>22090000</t>
  </si>
  <si>
    <t>Державне мито</t>
  </si>
  <si>
    <t>22090100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</si>
  <si>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</si>
  <si>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22090400</t>
  </si>
  <si>
    <t>Державне мито, пов`язане з видачею та оформленням закордонних паспортів (посвідок) та паспортів громадян України</t>
  </si>
  <si>
    <t>24000000</t>
  </si>
  <si>
    <t>Інші неподаткові надходження</t>
  </si>
  <si>
    <t>24060000</t>
  </si>
  <si>
    <t>24060300</t>
  </si>
  <si>
    <t>24062200</t>
  </si>
  <si>
    <t>Кошти за шкоду, що заподіяна на земельних ділянках державної та комунальної власності, які не надані у користування та не передані у власність, внаслідок їх самовільного зайняття, використання не за цільовим призначенням, зняття ґрунтового покриву (родючо</t>
  </si>
  <si>
    <t>40000000</t>
  </si>
  <si>
    <t>Офіційні трансферти</t>
  </si>
  <si>
    <t>41000000</t>
  </si>
  <si>
    <t>Від органів державного управління</t>
  </si>
  <si>
    <t>41020000</t>
  </si>
  <si>
    <t>Дотації з державного бюджету місцевим бюджетам</t>
  </si>
  <si>
    <t>41020300</t>
  </si>
  <si>
    <t>Додаткова дотація з державного бюджету місцевим бюджетам на функціонування територій, на яких ведуться бойові дії</t>
  </si>
  <si>
    <t>41030000</t>
  </si>
  <si>
    <t>Субвенції з державного бюджету місцевим бюджетам</t>
  </si>
  <si>
    <t>41031100</t>
  </si>
  <si>
    <t>Субвенція з державного бюджету місцевим бюджетам на забезпечення харчуванням учнів закладів загальної середньої освіти</t>
  </si>
  <si>
    <t>41033900</t>
  </si>
  <si>
    <t>Освітня субвенція з державного бюджету місцевим бюджетам</t>
  </si>
  <si>
    <t>41035400</t>
  </si>
  <si>
    <t>Субвенція з державного бюджету місцевим бюджетам на надання державної підтримки особам з особливими освітніми потребами</t>
  </si>
  <si>
    <t>41036000</t>
  </si>
  <si>
    <t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</si>
  <si>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41036300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</si>
  <si>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</si>
  <si>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41050000</t>
  </si>
  <si>
    <t>Субвенції з місцевих бюджетів іншим місцевим бюджетам</t>
  </si>
  <si>
    <t>41051000</t>
  </si>
  <si>
    <t>Субвенція з місцевого бюджету на здійснення переданих видатків у сфері освіти за рахунок коштів освітньої субвенції</t>
  </si>
  <si>
    <t>41053900</t>
  </si>
  <si>
    <t>Інші субвенції з місцевого бюджету</t>
  </si>
  <si>
    <t>41059300</t>
  </si>
  <si>
    <t>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за рахунок відповідної су</t>
  </si>
  <si>
    <t xml:space="preserve"> </t>
  </si>
  <si>
    <t xml:space="preserve">Усього ( без урахування трансфертів) </t>
  </si>
  <si>
    <t xml:space="preserve">Усього </t>
  </si>
  <si>
    <t>Нерухоме майно</t>
  </si>
  <si>
    <t>Плата за землю</t>
  </si>
  <si>
    <t>Транспортний податок</t>
  </si>
  <si>
    <t>Затверджено розписом на 
2026 рік з урахуванням змін, грн</t>
  </si>
  <si>
    <t>Відхилення 
(гр.5 - гр.4), грн 
+/-</t>
  </si>
  <si>
    <t>Виконання
 % 
( гр.5 /гр.4*100)</t>
  </si>
  <si>
    <t>Затверджено розписом  на січень-травень 2026 р., грн</t>
  </si>
  <si>
    <t>Фактичне виконання
 станом на
 01.05.2026 р, грн</t>
  </si>
  <si>
    <t>ЗАГАЛЬНИЙ ФОНД</t>
  </si>
  <si>
    <t>19000000</t>
  </si>
  <si>
    <t>Інші податки та збори</t>
  </si>
  <si>
    <t>19010000</t>
  </si>
  <si>
    <t>Екологічний податок</t>
  </si>
  <si>
    <t>19010100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</si>
  <si>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</si>
  <si>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19010200</t>
  </si>
  <si>
    <t>Надходження від скидів забруднюючих речовин безпосередньо у водні об`єкти</t>
  </si>
  <si>
    <t>19010300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</si>
  <si>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</t>
  </si>
  <si>
    <t>24062100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</si>
  <si>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</t>
  </si>
  <si>
    <t>24170000</t>
  </si>
  <si>
    <t>25000000</t>
  </si>
  <si>
    <t>Власні надходження бюджетних установ</t>
  </si>
  <si>
    <t>25010000</t>
  </si>
  <si>
    <t>Надходження від плати за послуги, що надаються бюджетними установами згідно із законодавством</t>
  </si>
  <si>
    <t>25010100</t>
  </si>
  <si>
    <t>Плата за послуги, що надаються бюджетними установами згідно з їх основною діяльністю</t>
  </si>
  <si>
    <t>25010300</t>
  </si>
  <si>
    <t>Плата за оренду майна бюджетних установ, що здійснюється відповідно до Закону України `Про оренду державного та комунального майна`</t>
  </si>
  <si>
    <t>25010400</t>
  </si>
  <si>
    <t>Надходження бюджетних установ від реалізації в установленому порядку майна (крім нерухомого майна)</t>
  </si>
  <si>
    <t>25020000</t>
  </si>
  <si>
    <t>Інші джерела власних надходжень бюджетних установ</t>
  </si>
  <si>
    <t>25020100</t>
  </si>
  <si>
    <t>Благодійні внески, гранти та дарунки</t>
  </si>
  <si>
    <t>25020200</t>
  </si>
  <si>
    <t>Надходження, що отримують бюджетні установи від підприємств, організацій, фізичних осіб та від інших бюджетних установ для виконання цільових заходів, у тому числі заходів з відчуження для суспільних потреб земельних ділянок та розміщених на них інших об`</t>
  </si>
  <si>
    <t>30000000</t>
  </si>
  <si>
    <t>Доходи від операцій з капіталом</t>
  </si>
  <si>
    <t>31000000</t>
  </si>
  <si>
    <t>Надходження від продажу основного капіталу</t>
  </si>
  <si>
    <t>31030000</t>
  </si>
  <si>
    <t>Кошти від відчуження майна, що належить Автономній Республіці Крим та майна, що перебуває в комунальній власності</t>
  </si>
  <si>
    <t>33000000</t>
  </si>
  <si>
    <t>Кошти від продажу землі і нематеріальних активів</t>
  </si>
  <si>
    <t>33010000</t>
  </si>
  <si>
    <t>Кошти від продажу землі</t>
  </si>
  <si>
    <t>33010100</t>
  </si>
  <si>
    <t>Кошти від продажу земельних ділянок несільськогосподарського призначення, що перебувають у державній або комунальній власності, та земельних ділянок, які знаходяться на території Автономної Республіки Крим</t>
  </si>
  <si>
    <t>50000000</t>
  </si>
  <si>
    <t>Цільові фонди</t>
  </si>
  <si>
    <t>50110000</t>
  </si>
  <si>
    <t>Цільові фонди, утворені Верховною Радою Автономної Республіки Крим, органами місцевого самоврядування та місцевими органами виконавчої влади</t>
  </si>
  <si>
    <t>Надходження коштів пайової участі у розвитку інфраструктури населеного пункту</t>
  </si>
  <si>
    <t>СПЕЦІАЛЬНИЙ ФОНД</t>
  </si>
  <si>
    <t xml:space="preserve">РАЗОМ БЮДЖЕТ ( без урахування трансфертів) </t>
  </si>
  <si>
    <t xml:space="preserve">РАЗОМ ПО БЮДЖЕТУ </t>
  </si>
  <si>
    <t>Фінансове управління Чорноморської міської ради</t>
  </si>
  <si>
    <t>Оперативна інформація про виконання бюджету Чорноморської міської територіальної громади 
за доходами станом на 01.06.2026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</si>
</sst>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6" x14ac:knownFonts="1"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2">
    <xf numFmtId="0" fontId="0" fillId="0" borderId="0" xfId="0"/>
    <xf numFmtId="0" fontId="2" fillId="2" borderId="1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 wrapText="1"/>
    </xf>
    <xf numFmtId="4" fontId="2" fillId="2" borderId="1" xfId="1" applyNumberFormat="1" applyFont="1" applyFill="1" applyBorder="1" applyAlignment="1">
      <alignment horizontal="center" vertical="center" wrapText="1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wrapText="1"/>
    </xf>
    <xf numFmtId="4" fontId="3" fillId="0" borderId="0" xfId="0" applyNumberFormat="1" applyFont="1"/>
    <xf numFmtId="4" fontId="3" fillId="0" borderId="0" xfId="0" applyNumberFormat="1" applyFont="1" applyAlignment="1">
      <alignment horizontal="right"/>
    </xf>
    <xf numFmtId="0" fontId="4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4" fontId="3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4" fontId="2" fillId="0" borderId="1" xfId="0" applyNumberFormat="1" applyFont="1" applyBorder="1" applyAlignment="1">
      <alignment vertical="center"/>
    </xf>
    <xf numFmtId="4" fontId="2" fillId="0" borderId="1" xfId="0" applyNumberFormat="1" applyFont="1" applyFill="1" applyBorder="1" applyAlignment="1">
      <alignment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vertical="center" wrapText="1"/>
    </xf>
    <xf numFmtId="4" fontId="2" fillId="3" borderId="1" xfId="0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4" fontId="3" fillId="0" borderId="1" xfId="0" applyNumberFormat="1" applyFont="1" applyFill="1" applyBorder="1" applyAlignment="1">
      <alignment vertical="center"/>
    </xf>
    <xf numFmtId="49" fontId="2" fillId="2" borderId="1" xfId="1" applyNumberFormat="1" applyFont="1" applyFill="1" applyBorder="1" applyAlignment="1">
      <alignment horizontal="left" vertical="center" wrapText="1"/>
    </xf>
    <xf numFmtId="4" fontId="2" fillId="2" borderId="1" xfId="1" applyNumberFormat="1" applyFont="1" applyFill="1" applyBorder="1" applyAlignment="1">
      <alignment vertical="center"/>
    </xf>
    <xf numFmtId="4" fontId="4" fillId="0" borderId="0" xfId="0" applyNumberFormat="1" applyFont="1"/>
    <xf numFmtId="0" fontId="2" fillId="0" borderId="1" xfId="0" applyFont="1" applyBorder="1" applyAlignment="1">
      <alignment horizontal="center" vertical="center"/>
    </xf>
    <xf numFmtId="0" fontId="2" fillId="0" borderId="0" xfId="0" applyFont="1"/>
    <xf numFmtId="4" fontId="3" fillId="0" borderId="1" xfId="0" applyNumberFormat="1" applyFont="1" applyFill="1" applyBorder="1" applyAlignment="1">
      <alignment horizontal="right" vertical="center"/>
    </xf>
    <xf numFmtId="4" fontId="2" fillId="3" borderId="1" xfId="0" applyNumberFormat="1" applyFont="1" applyFill="1" applyBorder="1" applyAlignment="1">
      <alignment horizontal="right" vertical="center"/>
    </xf>
    <xf numFmtId="4" fontId="2" fillId="2" borderId="1" xfId="1" applyNumberFormat="1" applyFont="1" applyFill="1" applyBorder="1" applyAlignment="1">
      <alignment horizontal="right" vertical="center"/>
    </xf>
    <xf numFmtId="164" fontId="2" fillId="2" borderId="1" xfId="0" applyNumberFormat="1" applyFont="1" applyFill="1" applyBorder="1" applyAlignment="1">
      <alignment horizontal="right" vertical="center"/>
    </xf>
    <xf numFmtId="164" fontId="5" fillId="2" borderId="1" xfId="0" applyNumberFormat="1" applyFont="1" applyFill="1" applyBorder="1" applyAlignment="1">
      <alignment horizontal="right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4" fontId="2" fillId="0" borderId="1" xfId="0" applyNumberFormat="1" applyFont="1" applyFill="1" applyBorder="1" applyAlignment="1">
      <alignment horizontal="right" vertical="center"/>
    </xf>
    <xf numFmtId="0" fontId="2" fillId="0" borderId="2" xfId="0" applyNumberFormat="1" applyFont="1" applyBorder="1" applyAlignment="1">
      <alignment horizontal="center" vertical="center"/>
    </xf>
    <xf numFmtId="0" fontId="2" fillId="0" borderId="3" xfId="0" applyNumberFormat="1" applyFont="1" applyBorder="1" applyAlignment="1">
      <alignment horizontal="center" vertical="center"/>
    </xf>
    <xf numFmtId="0" fontId="2" fillId="0" borderId="4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2" borderId="5" xfId="1" applyFont="1" applyFill="1" applyBorder="1" applyAlignment="1">
      <alignment horizontal="right" vertical="center" wrapText="1"/>
    </xf>
    <xf numFmtId="0" fontId="2" fillId="2" borderId="6" xfId="1" applyFont="1" applyFill="1" applyBorder="1" applyAlignment="1">
      <alignment horizontal="right" vertical="center" wrapText="1"/>
    </xf>
    <xf numFmtId="0" fontId="2" fillId="0" borderId="0" xfId="0" applyFont="1" applyAlignment="1">
      <alignment horizontal="center" vertical="center" wrapText="1"/>
    </xf>
  </cellXfs>
  <cellStyles count="2">
    <cellStyle name="Звичайний" xfId="0" builtinId="0"/>
    <cellStyle name="Обычный 2" xfId="1"/>
  </cellStyles>
  <dxfs count="30"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3"/>
  <sheetViews>
    <sheetView tabSelected="1" topLeftCell="A116" workbookViewId="0">
      <selection activeCell="A116" sqref="A116:XFD116"/>
    </sheetView>
  </sheetViews>
  <sheetFormatPr defaultColWidth="9.109375" defaultRowHeight="15.6" x14ac:dyDescent="0.3"/>
  <cols>
    <col min="1" max="1" width="12.33203125" style="5" customWidth="1"/>
    <col min="2" max="2" width="50.6640625" style="6" customWidth="1"/>
    <col min="3" max="5" width="19.33203125" style="7" customWidth="1"/>
    <col min="6" max="6" width="17.5546875" style="7" customWidth="1"/>
    <col min="7" max="7" width="13.88671875" style="7" customWidth="1"/>
    <col min="8" max="16384" width="9.109375" style="4"/>
  </cols>
  <sheetData>
    <row r="1" spans="1:7" ht="33.6" customHeight="1" x14ac:dyDescent="0.3">
      <c r="A1" s="41" t="s">
        <v>220</v>
      </c>
      <c r="B1" s="41"/>
      <c r="C1" s="41"/>
      <c r="D1" s="41"/>
      <c r="E1" s="41"/>
      <c r="F1" s="41"/>
      <c r="G1" s="41"/>
    </row>
    <row r="2" spans="1:7" x14ac:dyDescent="0.3">
      <c r="G2" s="8" t="s">
        <v>0</v>
      </c>
    </row>
    <row r="3" spans="1:7" ht="89.25" customHeight="1" x14ac:dyDescent="0.3">
      <c r="A3" s="1" t="s">
        <v>1</v>
      </c>
      <c r="B3" s="2" t="s">
        <v>2</v>
      </c>
      <c r="C3" s="3" t="s">
        <v>164</v>
      </c>
      <c r="D3" s="3" t="s">
        <v>167</v>
      </c>
      <c r="E3" s="3" t="s">
        <v>168</v>
      </c>
      <c r="F3" s="3" t="s">
        <v>165</v>
      </c>
      <c r="G3" s="3" t="s">
        <v>166</v>
      </c>
    </row>
    <row r="4" spans="1:7" ht="16.2" x14ac:dyDescent="0.35">
      <c r="A4" s="9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</row>
    <row r="5" spans="1:7" ht="19.2" customHeight="1" x14ac:dyDescent="0.3">
      <c r="A5" s="35" t="s">
        <v>169</v>
      </c>
      <c r="B5" s="36"/>
      <c r="C5" s="36"/>
      <c r="D5" s="36"/>
      <c r="E5" s="36"/>
      <c r="F5" s="36"/>
      <c r="G5" s="37"/>
    </row>
    <row r="6" spans="1:7" s="26" customFormat="1" x14ac:dyDescent="0.3">
      <c r="A6" s="25" t="s">
        <v>3</v>
      </c>
      <c r="B6" s="13" t="s">
        <v>4</v>
      </c>
      <c r="C6" s="14">
        <v>1205185377</v>
      </c>
      <c r="D6" s="14">
        <v>468694287</v>
      </c>
      <c r="E6" s="14">
        <v>476065075.58999985</v>
      </c>
      <c r="F6" s="15">
        <f t="shared" ref="F6:F39" si="0">E6-D6</f>
        <v>7370788.5899998546</v>
      </c>
      <c r="G6" s="15">
        <f t="shared" ref="G6:G39" si="1">IF(D6=0,0,E6/D6*100)</f>
        <v>101.57262181222188</v>
      </c>
    </row>
    <row r="7" spans="1:7" ht="31.2" x14ac:dyDescent="0.3">
      <c r="A7" s="25" t="s">
        <v>5</v>
      </c>
      <c r="B7" s="13" t="s">
        <v>6</v>
      </c>
      <c r="C7" s="14">
        <v>753172377</v>
      </c>
      <c r="D7" s="14">
        <v>286124464</v>
      </c>
      <c r="E7" s="14">
        <v>291739145.38</v>
      </c>
      <c r="F7" s="15">
        <f t="shared" si="0"/>
        <v>5614681.3799999952</v>
      </c>
      <c r="G7" s="15">
        <f t="shared" si="1"/>
        <v>101.96232132740666</v>
      </c>
    </row>
    <row r="8" spans="1:7" x14ac:dyDescent="0.3">
      <c r="A8" s="25" t="s">
        <v>7</v>
      </c>
      <c r="B8" s="13" t="s">
        <v>8</v>
      </c>
      <c r="C8" s="14">
        <v>751172377</v>
      </c>
      <c r="D8" s="14">
        <v>285784884</v>
      </c>
      <c r="E8" s="14">
        <v>291399556.38</v>
      </c>
      <c r="F8" s="15">
        <f t="shared" si="0"/>
        <v>5614672.3799999952</v>
      </c>
      <c r="G8" s="15">
        <f t="shared" si="1"/>
        <v>101.96464987980261</v>
      </c>
    </row>
    <row r="9" spans="1:7" ht="46.8" x14ac:dyDescent="0.3">
      <c r="A9" s="10" t="s">
        <v>9</v>
      </c>
      <c r="B9" s="11" t="s">
        <v>10</v>
      </c>
      <c r="C9" s="12">
        <v>730209377</v>
      </c>
      <c r="D9" s="12">
        <v>277899081</v>
      </c>
      <c r="E9" s="12">
        <v>282743592.14999998</v>
      </c>
      <c r="F9" s="21">
        <f t="shared" si="0"/>
        <v>4844511.1499999762</v>
      </c>
      <c r="G9" s="21">
        <f t="shared" si="1"/>
        <v>101.7432627458023</v>
      </c>
    </row>
    <row r="10" spans="1:7" ht="46.8" x14ac:dyDescent="0.3">
      <c r="A10" s="10" t="s">
        <v>11</v>
      </c>
      <c r="B10" s="11" t="s">
        <v>12</v>
      </c>
      <c r="C10" s="12">
        <v>8918000</v>
      </c>
      <c r="D10" s="12">
        <v>4224000</v>
      </c>
      <c r="E10" s="12">
        <v>4322817.75</v>
      </c>
      <c r="F10" s="21">
        <f t="shared" si="0"/>
        <v>98817.75</v>
      </c>
      <c r="G10" s="21">
        <f t="shared" si="1"/>
        <v>102.33943536931818</v>
      </c>
    </row>
    <row r="11" spans="1:7" ht="46.8" x14ac:dyDescent="0.3">
      <c r="A11" s="10" t="s">
        <v>13</v>
      </c>
      <c r="B11" s="11" t="s">
        <v>14</v>
      </c>
      <c r="C11" s="12">
        <v>12000000</v>
      </c>
      <c r="D11" s="12">
        <v>3616803</v>
      </c>
      <c r="E11" s="12">
        <v>4286218.43</v>
      </c>
      <c r="F11" s="21">
        <f t="shared" si="0"/>
        <v>669415.4299999997</v>
      </c>
      <c r="G11" s="21">
        <f t="shared" si="1"/>
        <v>118.50848470320334</v>
      </c>
    </row>
    <row r="12" spans="1:7" ht="31.2" x14ac:dyDescent="0.3">
      <c r="A12" s="10" t="s">
        <v>15</v>
      </c>
      <c r="B12" s="11" t="s">
        <v>16</v>
      </c>
      <c r="C12" s="12">
        <v>45000</v>
      </c>
      <c r="D12" s="12">
        <v>45000</v>
      </c>
      <c r="E12" s="12">
        <v>46433.04</v>
      </c>
      <c r="F12" s="21">
        <f t="shared" si="0"/>
        <v>1433.0400000000009</v>
      </c>
      <c r="G12" s="21">
        <f t="shared" si="1"/>
        <v>103.18453333333333</v>
      </c>
    </row>
    <row r="13" spans="1:7" ht="46.8" x14ac:dyDescent="0.3">
      <c r="A13" s="10" t="s">
        <v>17</v>
      </c>
      <c r="B13" s="11" t="s">
        <v>18</v>
      </c>
      <c r="C13" s="12">
        <v>0</v>
      </c>
      <c r="D13" s="12">
        <v>0</v>
      </c>
      <c r="E13" s="12">
        <v>495.01</v>
      </c>
      <c r="F13" s="21">
        <f t="shared" si="0"/>
        <v>495.01</v>
      </c>
      <c r="G13" s="21">
        <f t="shared" si="1"/>
        <v>0</v>
      </c>
    </row>
    <row r="14" spans="1:7" s="26" customFormat="1" x14ac:dyDescent="0.3">
      <c r="A14" s="25" t="s">
        <v>19</v>
      </c>
      <c r="B14" s="13" t="s">
        <v>20</v>
      </c>
      <c r="C14" s="14">
        <v>2000000</v>
      </c>
      <c r="D14" s="14">
        <v>339580</v>
      </c>
      <c r="E14" s="14">
        <v>339589</v>
      </c>
      <c r="F14" s="15">
        <f t="shared" si="0"/>
        <v>9</v>
      </c>
      <c r="G14" s="15">
        <f t="shared" si="1"/>
        <v>100.00265033276401</v>
      </c>
    </row>
    <row r="15" spans="1:7" ht="31.2" x14ac:dyDescent="0.3">
      <c r="A15" s="10" t="s">
        <v>21</v>
      </c>
      <c r="B15" s="11" t="s">
        <v>22</v>
      </c>
      <c r="C15" s="12">
        <v>2000000</v>
      </c>
      <c r="D15" s="12">
        <v>339580</v>
      </c>
      <c r="E15" s="12">
        <v>339589</v>
      </c>
      <c r="F15" s="21">
        <f t="shared" si="0"/>
        <v>9</v>
      </c>
      <c r="G15" s="21">
        <f t="shared" si="1"/>
        <v>100.00265033276401</v>
      </c>
    </row>
    <row r="16" spans="1:7" s="26" customFormat="1" ht="31.2" x14ac:dyDescent="0.3">
      <c r="A16" s="25" t="s">
        <v>23</v>
      </c>
      <c r="B16" s="13" t="s">
        <v>24</v>
      </c>
      <c r="C16" s="14">
        <v>10000</v>
      </c>
      <c r="D16" s="14">
        <v>5800</v>
      </c>
      <c r="E16" s="14">
        <v>14529.4</v>
      </c>
      <c r="F16" s="15">
        <f t="shared" si="0"/>
        <v>8729.4</v>
      </c>
      <c r="G16" s="15">
        <f t="shared" si="1"/>
        <v>250.50689655172414</v>
      </c>
    </row>
    <row r="17" spans="1:7" x14ac:dyDescent="0.3">
      <c r="A17" s="10" t="s">
        <v>25</v>
      </c>
      <c r="B17" s="11" t="s">
        <v>26</v>
      </c>
      <c r="C17" s="12">
        <v>0</v>
      </c>
      <c r="D17" s="12">
        <v>0</v>
      </c>
      <c r="E17" s="12">
        <v>8097.7</v>
      </c>
      <c r="F17" s="21">
        <f t="shared" si="0"/>
        <v>8097.7</v>
      </c>
      <c r="G17" s="21">
        <f t="shared" si="1"/>
        <v>0</v>
      </c>
    </row>
    <row r="18" spans="1:7" ht="46.8" x14ac:dyDescent="0.3">
      <c r="A18" s="10" t="s">
        <v>27</v>
      </c>
      <c r="B18" s="11" t="s">
        <v>28</v>
      </c>
      <c r="C18" s="12">
        <v>0</v>
      </c>
      <c r="D18" s="12">
        <v>0</v>
      </c>
      <c r="E18" s="12">
        <v>8097.7</v>
      </c>
      <c r="F18" s="21">
        <f t="shared" si="0"/>
        <v>8097.7</v>
      </c>
      <c r="G18" s="21">
        <f t="shared" si="1"/>
        <v>0</v>
      </c>
    </row>
    <row r="19" spans="1:7" s="26" customFormat="1" ht="31.2" x14ac:dyDescent="0.3">
      <c r="A19" s="25" t="s">
        <v>29</v>
      </c>
      <c r="B19" s="13" t="s">
        <v>30</v>
      </c>
      <c r="C19" s="14">
        <v>10000</v>
      </c>
      <c r="D19" s="14">
        <v>5800</v>
      </c>
      <c r="E19" s="14">
        <v>6431.7</v>
      </c>
      <c r="F19" s="15">
        <f t="shared" si="0"/>
        <v>631.69999999999982</v>
      </c>
      <c r="G19" s="15">
        <f t="shared" si="1"/>
        <v>110.89137931034483</v>
      </c>
    </row>
    <row r="20" spans="1:7" ht="78" x14ac:dyDescent="0.3">
      <c r="A20" s="10" t="s">
        <v>31</v>
      </c>
      <c r="B20" s="11" t="s">
        <v>32</v>
      </c>
      <c r="C20" s="12">
        <v>10000</v>
      </c>
      <c r="D20" s="12">
        <v>5800</v>
      </c>
      <c r="E20" s="12">
        <v>6431.7</v>
      </c>
      <c r="F20" s="21">
        <f t="shared" si="0"/>
        <v>631.69999999999982</v>
      </c>
      <c r="G20" s="21">
        <f t="shared" si="1"/>
        <v>110.89137931034483</v>
      </c>
    </row>
    <row r="21" spans="1:7" s="26" customFormat="1" x14ac:dyDescent="0.3">
      <c r="A21" s="25" t="s">
        <v>33</v>
      </c>
      <c r="B21" s="13" t="s">
        <v>34</v>
      </c>
      <c r="C21" s="14">
        <v>83800000</v>
      </c>
      <c r="D21" s="14">
        <v>34045185</v>
      </c>
      <c r="E21" s="14">
        <v>34575116.82</v>
      </c>
      <c r="F21" s="15">
        <f t="shared" si="0"/>
        <v>529931.8200000003</v>
      </c>
      <c r="G21" s="15">
        <f t="shared" si="1"/>
        <v>101.55655438500335</v>
      </c>
    </row>
    <row r="22" spans="1:7" ht="31.2" x14ac:dyDescent="0.3">
      <c r="A22" s="10" t="s">
        <v>35</v>
      </c>
      <c r="B22" s="11" t="s">
        <v>36</v>
      </c>
      <c r="C22" s="12">
        <v>2900000</v>
      </c>
      <c r="D22" s="12">
        <v>1508585</v>
      </c>
      <c r="E22" s="12">
        <v>1561321.2</v>
      </c>
      <c r="F22" s="21">
        <f t="shared" si="0"/>
        <v>52736.199999999953</v>
      </c>
      <c r="G22" s="21">
        <f t="shared" si="1"/>
        <v>103.4957393849203</v>
      </c>
    </row>
    <row r="23" spans="1:7" x14ac:dyDescent="0.3">
      <c r="A23" s="10" t="s">
        <v>37</v>
      </c>
      <c r="B23" s="11" t="s">
        <v>38</v>
      </c>
      <c r="C23" s="12">
        <v>2900000</v>
      </c>
      <c r="D23" s="12">
        <v>1508585</v>
      </c>
      <c r="E23" s="12">
        <v>1561321.2</v>
      </c>
      <c r="F23" s="21">
        <f t="shared" si="0"/>
        <v>52736.199999999953</v>
      </c>
      <c r="G23" s="21">
        <f t="shared" si="1"/>
        <v>103.4957393849203</v>
      </c>
    </row>
    <row r="24" spans="1:7" ht="31.2" x14ac:dyDescent="0.3">
      <c r="A24" s="10" t="s">
        <v>39</v>
      </c>
      <c r="B24" s="11" t="s">
        <v>40</v>
      </c>
      <c r="C24" s="12">
        <v>27700000</v>
      </c>
      <c r="D24" s="12">
        <v>13404500</v>
      </c>
      <c r="E24" s="12">
        <v>13465787.880000001</v>
      </c>
      <c r="F24" s="21">
        <f t="shared" si="0"/>
        <v>61287.88000000082</v>
      </c>
      <c r="G24" s="21">
        <f t="shared" si="1"/>
        <v>100.45721869521429</v>
      </c>
    </row>
    <row r="25" spans="1:7" x14ac:dyDescent="0.3">
      <c r="A25" s="10" t="s">
        <v>41</v>
      </c>
      <c r="B25" s="11" t="s">
        <v>38</v>
      </c>
      <c r="C25" s="12">
        <v>27700000</v>
      </c>
      <c r="D25" s="12">
        <v>13404500</v>
      </c>
      <c r="E25" s="12">
        <v>13465787.880000001</v>
      </c>
      <c r="F25" s="21">
        <f t="shared" si="0"/>
        <v>61287.88000000082</v>
      </c>
      <c r="G25" s="21">
        <f t="shared" si="1"/>
        <v>100.45721869521429</v>
      </c>
    </row>
    <row r="26" spans="1:7" ht="46.8" x14ac:dyDescent="0.3">
      <c r="A26" s="10" t="s">
        <v>42</v>
      </c>
      <c r="B26" s="11" t="s">
        <v>43</v>
      </c>
      <c r="C26" s="12">
        <v>53200000</v>
      </c>
      <c r="D26" s="12">
        <v>19132100</v>
      </c>
      <c r="E26" s="12">
        <v>19548007.740000002</v>
      </c>
      <c r="F26" s="21">
        <f t="shared" si="0"/>
        <v>415907.74000000209</v>
      </c>
      <c r="G26" s="21">
        <f t="shared" si="1"/>
        <v>102.17387396051663</v>
      </c>
    </row>
    <row r="27" spans="1:7" ht="93.6" x14ac:dyDescent="0.3">
      <c r="A27" s="10" t="s">
        <v>44</v>
      </c>
      <c r="B27" s="11" t="s">
        <v>45</v>
      </c>
      <c r="C27" s="12">
        <v>33000000</v>
      </c>
      <c r="D27" s="12">
        <v>12432100</v>
      </c>
      <c r="E27" s="12">
        <v>12433986.560000001</v>
      </c>
      <c r="F27" s="21">
        <f t="shared" si="0"/>
        <v>1886.5600000005215</v>
      </c>
      <c r="G27" s="21">
        <f t="shared" si="1"/>
        <v>100.01517491011174</v>
      </c>
    </row>
    <row r="28" spans="1:7" ht="78" x14ac:dyDescent="0.3">
      <c r="A28" s="10" t="s">
        <v>46</v>
      </c>
      <c r="B28" s="11" t="s">
        <v>47</v>
      </c>
      <c r="C28" s="12">
        <v>20200000</v>
      </c>
      <c r="D28" s="12">
        <v>6700000</v>
      </c>
      <c r="E28" s="12">
        <v>7114021.1799999997</v>
      </c>
      <c r="F28" s="21">
        <f t="shared" si="0"/>
        <v>414021.1799999997</v>
      </c>
      <c r="G28" s="21">
        <f t="shared" si="1"/>
        <v>106.17942059701492</v>
      </c>
    </row>
    <row r="29" spans="1:7" s="26" customFormat="1" ht="46.8" x14ac:dyDescent="0.3">
      <c r="A29" s="25" t="s">
        <v>48</v>
      </c>
      <c r="B29" s="13" t="s">
        <v>49</v>
      </c>
      <c r="C29" s="14">
        <v>368203000</v>
      </c>
      <c r="D29" s="14">
        <v>148518838</v>
      </c>
      <c r="E29" s="14">
        <v>149736283.99000001</v>
      </c>
      <c r="F29" s="15">
        <f t="shared" si="0"/>
        <v>1217445.9900000095</v>
      </c>
      <c r="G29" s="15">
        <f t="shared" si="1"/>
        <v>100.81972496310536</v>
      </c>
    </row>
    <row r="30" spans="1:7" s="26" customFormat="1" x14ac:dyDescent="0.3">
      <c r="A30" s="25" t="s">
        <v>50</v>
      </c>
      <c r="B30" s="13" t="s">
        <v>51</v>
      </c>
      <c r="C30" s="14">
        <v>256673000</v>
      </c>
      <c r="D30" s="14">
        <v>97492144</v>
      </c>
      <c r="E30" s="14">
        <v>98358117.569999993</v>
      </c>
      <c r="F30" s="15">
        <f t="shared" si="0"/>
        <v>865973.56999999285</v>
      </c>
      <c r="G30" s="15">
        <f t="shared" si="1"/>
        <v>100.88824959065418</v>
      </c>
    </row>
    <row r="31" spans="1:7" ht="25.5" customHeight="1" x14ac:dyDescent="0.3">
      <c r="A31" s="10"/>
      <c r="B31" s="13" t="s">
        <v>161</v>
      </c>
      <c r="C31" s="14">
        <f t="shared" ref="C31:E31" si="2">SUM(C32:C35)</f>
        <v>56252000</v>
      </c>
      <c r="D31" s="14">
        <f t="shared" si="2"/>
        <v>19704350</v>
      </c>
      <c r="E31" s="14">
        <f t="shared" si="2"/>
        <v>19767028.960000001</v>
      </c>
      <c r="F31" s="21">
        <f t="shared" ref="F31" si="3">E31-D31</f>
        <v>62678.960000000894</v>
      </c>
      <c r="G31" s="21">
        <f t="shared" ref="G31" si="4">IF(D31=0,0,E31/D31*100)</f>
        <v>100.31809706993633</v>
      </c>
    </row>
    <row r="32" spans="1:7" ht="51.6" customHeight="1" x14ac:dyDescent="0.3">
      <c r="A32" s="10" t="s">
        <v>52</v>
      </c>
      <c r="B32" s="11" t="s">
        <v>53</v>
      </c>
      <c r="C32" s="12">
        <v>258000</v>
      </c>
      <c r="D32" s="12">
        <v>118000</v>
      </c>
      <c r="E32" s="12">
        <v>129043.26</v>
      </c>
      <c r="F32" s="21">
        <f t="shared" si="0"/>
        <v>11043.259999999995</v>
      </c>
      <c r="G32" s="21">
        <f t="shared" si="1"/>
        <v>109.35869491525423</v>
      </c>
    </row>
    <row r="33" spans="1:7" ht="52.2" customHeight="1" x14ac:dyDescent="0.3">
      <c r="A33" s="10" t="s">
        <v>54</v>
      </c>
      <c r="B33" s="11" t="s">
        <v>55</v>
      </c>
      <c r="C33" s="12">
        <v>4847000</v>
      </c>
      <c r="D33" s="12">
        <v>668950</v>
      </c>
      <c r="E33" s="12">
        <v>679292.99</v>
      </c>
      <c r="F33" s="21">
        <f t="shared" si="0"/>
        <v>10342.989999999991</v>
      </c>
      <c r="G33" s="21">
        <f t="shared" si="1"/>
        <v>101.54615292622766</v>
      </c>
    </row>
    <row r="34" spans="1:7" ht="51" customHeight="1" x14ac:dyDescent="0.3">
      <c r="A34" s="10" t="s">
        <v>56</v>
      </c>
      <c r="B34" s="11" t="s">
        <v>57</v>
      </c>
      <c r="C34" s="12">
        <v>17807000</v>
      </c>
      <c r="D34" s="12">
        <v>2422000</v>
      </c>
      <c r="E34" s="12">
        <v>2422728.62</v>
      </c>
      <c r="F34" s="21">
        <f t="shared" si="0"/>
        <v>728.62000000011176</v>
      </c>
      <c r="G34" s="21">
        <f t="shared" si="1"/>
        <v>100.03008340214699</v>
      </c>
    </row>
    <row r="35" spans="1:7" ht="49.8" customHeight="1" x14ac:dyDescent="0.3">
      <c r="A35" s="10" t="s">
        <v>58</v>
      </c>
      <c r="B35" s="11" t="s">
        <v>59</v>
      </c>
      <c r="C35" s="12">
        <v>33340000</v>
      </c>
      <c r="D35" s="12">
        <v>16495400</v>
      </c>
      <c r="E35" s="12">
        <v>16535964.09</v>
      </c>
      <c r="F35" s="21">
        <f t="shared" si="0"/>
        <v>40564.089999999851</v>
      </c>
      <c r="G35" s="21">
        <f t="shared" si="1"/>
        <v>100.24591152684992</v>
      </c>
    </row>
    <row r="36" spans="1:7" x14ac:dyDescent="0.3">
      <c r="A36" s="10"/>
      <c r="B36" s="13" t="s">
        <v>162</v>
      </c>
      <c r="C36" s="14">
        <f t="shared" ref="C36:E36" si="5">SUM(C37:C40)</f>
        <v>200051000</v>
      </c>
      <c r="D36" s="14">
        <f t="shared" si="5"/>
        <v>77617514</v>
      </c>
      <c r="E36" s="14">
        <f t="shared" si="5"/>
        <v>78356123.719999999</v>
      </c>
      <c r="F36" s="21">
        <f t="shared" ref="F36" si="6">E36-D36</f>
        <v>738609.71999999881</v>
      </c>
      <c r="G36" s="21">
        <f t="shared" ref="G36" si="7">IF(D36=0,0,E36/D36*100)</f>
        <v>100.95160187686506</v>
      </c>
    </row>
    <row r="37" spans="1:7" x14ac:dyDescent="0.3">
      <c r="A37" s="10" t="s">
        <v>60</v>
      </c>
      <c r="B37" s="11" t="s">
        <v>61</v>
      </c>
      <c r="C37" s="12">
        <v>65520000</v>
      </c>
      <c r="D37" s="12">
        <v>27100000</v>
      </c>
      <c r="E37" s="12">
        <v>27568437.620000001</v>
      </c>
      <c r="F37" s="21">
        <f t="shared" si="0"/>
        <v>468437.62000000104</v>
      </c>
      <c r="G37" s="21">
        <f t="shared" si="1"/>
        <v>101.72855210332104</v>
      </c>
    </row>
    <row r="38" spans="1:7" x14ac:dyDescent="0.3">
      <c r="A38" s="10" t="s">
        <v>62</v>
      </c>
      <c r="B38" s="11" t="s">
        <v>63</v>
      </c>
      <c r="C38" s="12">
        <v>118720000</v>
      </c>
      <c r="D38" s="12">
        <v>46428264</v>
      </c>
      <c r="E38" s="12">
        <v>46655639.659999996</v>
      </c>
      <c r="F38" s="21">
        <f t="shared" si="0"/>
        <v>227375.65999999642</v>
      </c>
      <c r="G38" s="21">
        <f t="shared" si="1"/>
        <v>100.48973543357123</v>
      </c>
    </row>
    <row r="39" spans="1:7" x14ac:dyDescent="0.3">
      <c r="A39" s="10" t="s">
        <v>64</v>
      </c>
      <c r="B39" s="11" t="s">
        <v>65</v>
      </c>
      <c r="C39" s="12">
        <v>2211000</v>
      </c>
      <c r="D39" s="12">
        <v>604600</v>
      </c>
      <c r="E39" s="12">
        <v>611042.36</v>
      </c>
      <c r="F39" s="21">
        <f t="shared" si="0"/>
        <v>6442.359999999986</v>
      </c>
      <c r="G39" s="21">
        <f t="shared" si="1"/>
        <v>101.06555739331789</v>
      </c>
    </row>
    <row r="40" spans="1:7" x14ac:dyDescent="0.3">
      <c r="A40" s="10" t="s">
        <v>66</v>
      </c>
      <c r="B40" s="11" t="s">
        <v>67</v>
      </c>
      <c r="C40" s="12">
        <v>13600000</v>
      </c>
      <c r="D40" s="12">
        <v>3484650</v>
      </c>
      <c r="E40" s="12">
        <v>3521004.08</v>
      </c>
      <c r="F40" s="21">
        <f t="shared" ref="F40:F72" si="8">E40-D40</f>
        <v>36354.080000000075</v>
      </c>
      <c r="G40" s="21">
        <f t="shared" ref="G40:G72" si="9">IF(D40=0,0,E40/D40*100)</f>
        <v>101.04326345544028</v>
      </c>
    </row>
    <row r="41" spans="1:7" x14ac:dyDescent="0.3">
      <c r="A41" s="10"/>
      <c r="B41" s="13" t="s">
        <v>163</v>
      </c>
      <c r="C41" s="14">
        <f t="shared" ref="C41:E41" si="10">SUM(C42:C43)</f>
        <v>370000</v>
      </c>
      <c r="D41" s="14">
        <f t="shared" si="10"/>
        <v>170280</v>
      </c>
      <c r="E41" s="14">
        <f t="shared" si="10"/>
        <v>234964.89</v>
      </c>
      <c r="F41" s="21">
        <f t="shared" ref="F41" si="11">E41-D41</f>
        <v>64684.890000000014</v>
      </c>
      <c r="G41" s="21">
        <f t="shared" ref="G41" si="12">IF(D41=0,0,E41/D41*100)</f>
        <v>137.98736786469345</v>
      </c>
    </row>
    <row r="42" spans="1:7" x14ac:dyDescent="0.3">
      <c r="A42" s="10" t="s">
        <v>68</v>
      </c>
      <c r="B42" s="11" t="s">
        <v>69</v>
      </c>
      <c r="C42" s="12">
        <v>120000</v>
      </c>
      <c r="D42" s="12">
        <v>52650</v>
      </c>
      <c r="E42" s="12">
        <v>103900.58</v>
      </c>
      <c r="F42" s="21">
        <f t="shared" si="8"/>
        <v>51250.58</v>
      </c>
      <c r="G42" s="21">
        <f t="shared" si="9"/>
        <v>197.34203228869896</v>
      </c>
    </row>
    <row r="43" spans="1:7" x14ac:dyDescent="0.3">
      <c r="A43" s="10" t="s">
        <v>70</v>
      </c>
      <c r="B43" s="11" t="s">
        <v>71</v>
      </c>
      <c r="C43" s="12">
        <v>250000</v>
      </c>
      <c r="D43" s="12">
        <v>117630</v>
      </c>
      <c r="E43" s="12">
        <v>131064.31</v>
      </c>
      <c r="F43" s="21">
        <f t="shared" si="8"/>
        <v>13434.309999999998</v>
      </c>
      <c r="G43" s="21">
        <f t="shared" si="9"/>
        <v>111.42081951883023</v>
      </c>
    </row>
    <row r="44" spans="1:7" s="26" customFormat="1" x14ac:dyDescent="0.3">
      <c r="A44" s="25" t="s">
        <v>72</v>
      </c>
      <c r="B44" s="13" t="s">
        <v>73</v>
      </c>
      <c r="C44" s="14">
        <v>750000</v>
      </c>
      <c r="D44" s="14">
        <v>73600</v>
      </c>
      <c r="E44" s="14">
        <v>74343.34</v>
      </c>
      <c r="F44" s="15">
        <f t="shared" si="8"/>
        <v>743.33999999999651</v>
      </c>
      <c r="G44" s="15">
        <f t="shared" si="9"/>
        <v>101.00997282608695</v>
      </c>
    </row>
    <row r="45" spans="1:7" ht="16.8" customHeight="1" x14ac:dyDescent="0.3">
      <c r="A45" s="10" t="s">
        <v>74</v>
      </c>
      <c r="B45" s="11" t="s">
        <v>75</v>
      </c>
      <c r="C45" s="12">
        <v>305000</v>
      </c>
      <c r="D45" s="12">
        <v>17820</v>
      </c>
      <c r="E45" s="12">
        <v>18558.080000000002</v>
      </c>
      <c r="F45" s="21">
        <f t="shared" si="8"/>
        <v>738.08000000000175</v>
      </c>
      <c r="G45" s="21">
        <f t="shared" si="9"/>
        <v>104.14186307519641</v>
      </c>
    </row>
    <row r="46" spans="1:7" x14ac:dyDescent="0.3">
      <c r="A46" s="10" t="s">
        <v>76</v>
      </c>
      <c r="B46" s="11" t="s">
        <v>77</v>
      </c>
      <c r="C46" s="12">
        <v>445000</v>
      </c>
      <c r="D46" s="12">
        <v>55780</v>
      </c>
      <c r="E46" s="12">
        <v>55785.26</v>
      </c>
      <c r="F46" s="21">
        <f t="shared" si="8"/>
        <v>5.2600000000020373</v>
      </c>
      <c r="G46" s="21">
        <f t="shared" si="9"/>
        <v>100.0094299031911</v>
      </c>
    </row>
    <row r="47" spans="1:7" s="26" customFormat="1" x14ac:dyDescent="0.3">
      <c r="A47" s="25" t="s">
        <v>78</v>
      </c>
      <c r="B47" s="13" t="s">
        <v>79</v>
      </c>
      <c r="C47" s="14">
        <v>110780000</v>
      </c>
      <c r="D47" s="14">
        <v>50953094</v>
      </c>
      <c r="E47" s="14">
        <v>51303823.079999998</v>
      </c>
      <c r="F47" s="15">
        <f t="shared" si="8"/>
        <v>350729.07999999821</v>
      </c>
      <c r="G47" s="15">
        <f t="shared" si="9"/>
        <v>100.68833715966296</v>
      </c>
    </row>
    <row r="48" spans="1:7" x14ac:dyDescent="0.3">
      <c r="A48" s="10" t="s">
        <v>80</v>
      </c>
      <c r="B48" s="11" t="s">
        <v>81</v>
      </c>
      <c r="C48" s="12">
        <v>14700000</v>
      </c>
      <c r="D48" s="12">
        <v>8583300</v>
      </c>
      <c r="E48" s="12">
        <v>8709072.4000000004</v>
      </c>
      <c r="F48" s="21">
        <f t="shared" si="8"/>
        <v>125772.40000000037</v>
      </c>
      <c r="G48" s="21">
        <f t="shared" si="9"/>
        <v>101.4653152051076</v>
      </c>
    </row>
    <row r="49" spans="1:7" x14ac:dyDescent="0.3">
      <c r="A49" s="10" t="s">
        <v>82</v>
      </c>
      <c r="B49" s="11" t="s">
        <v>83</v>
      </c>
      <c r="C49" s="12">
        <v>96080000</v>
      </c>
      <c r="D49" s="12">
        <v>42369794</v>
      </c>
      <c r="E49" s="12">
        <v>42594750.68</v>
      </c>
      <c r="F49" s="21">
        <f t="shared" si="8"/>
        <v>224956.6799999997</v>
      </c>
      <c r="G49" s="21">
        <f t="shared" si="9"/>
        <v>100.53093644967923</v>
      </c>
    </row>
    <row r="50" spans="1:7" s="26" customFormat="1" x14ac:dyDescent="0.3">
      <c r="A50" s="25" t="s">
        <v>84</v>
      </c>
      <c r="B50" s="13" t="s">
        <v>85</v>
      </c>
      <c r="C50" s="14">
        <v>15766600</v>
      </c>
      <c r="D50" s="14">
        <v>5810350</v>
      </c>
      <c r="E50" s="14">
        <v>6815330.3600000003</v>
      </c>
      <c r="F50" s="15">
        <f t="shared" si="8"/>
        <v>1004980.3600000003</v>
      </c>
      <c r="G50" s="15">
        <f t="shared" si="9"/>
        <v>117.29638248986723</v>
      </c>
    </row>
    <row r="51" spans="1:7" s="26" customFormat="1" ht="31.2" x14ac:dyDescent="0.3">
      <c r="A51" s="25" t="s">
        <v>86</v>
      </c>
      <c r="B51" s="13" t="s">
        <v>87</v>
      </c>
      <c r="C51" s="14">
        <v>1345100</v>
      </c>
      <c r="D51" s="14">
        <v>543130</v>
      </c>
      <c r="E51" s="14">
        <v>638629.41</v>
      </c>
      <c r="F51" s="15">
        <f t="shared" si="8"/>
        <v>95499.410000000033</v>
      </c>
      <c r="G51" s="15">
        <f t="shared" si="9"/>
        <v>117.58315872811298</v>
      </c>
    </row>
    <row r="52" spans="1:7" s="26" customFormat="1" x14ac:dyDescent="0.3">
      <c r="A52" s="25" t="s">
        <v>88</v>
      </c>
      <c r="B52" s="13" t="s">
        <v>89</v>
      </c>
      <c r="C52" s="14">
        <v>1345100</v>
      </c>
      <c r="D52" s="14">
        <v>543130</v>
      </c>
      <c r="E52" s="14">
        <v>638629.41</v>
      </c>
      <c r="F52" s="15">
        <f t="shared" si="8"/>
        <v>95499.410000000033</v>
      </c>
      <c r="G52" s="15">
        <f t="shared" si="9"/>
        <v>117.58315872811298</v>
      </c>
    </row>
    <row r="53" spans="1:7" ht="78" x14ac:dyDescent="0.3">
      <c r="A53" s="10" t="s">
        <v>90</v>
      </c>
      <c r="B53" s="11" t="s">
        <v>91</v>
      </c>
      <c r="C53" s="12">
        <v>5000</v>
      </c>
      <c r="D53" s="12">
        <v>0</v>
      </c>
      <c r="E53" s="12">
        <v>0</v>
      </c>
      <c r="F53" s="21">
        <f t="shared" si="8"/>
        <v>0</v>
      </c>
      <c r="G53" s="21">
        <f t="shared" si="9"/>
        <v>0</v>
      </c>
    </row>
    <row r="54" spans="1:7" ht="16.8" customHeight="1" x14ac:dyDescent="0.3">
      <c r="A54" s="10" t="s">
        <v>92</v>
      </c>
      <c r="B54" s="11" t="s">
        <v>93</v>
      </c>
      <c r="C54" s="12">
        <v>200000</v>
      </c>
      <c r="D54" s="12">
        <v>97720</v>
      </c>
      <c r="E54" s="12">
        <v>97721.43</v>
      </c>
      <c r="F54" s="21">
        <f t="shared" si="8"/>
        <v>1.4299999999930151</v>
      </c>
      <c r="G54" s="21">
        <f t="shared" si="9"/>
        <v>100.00146336471552</v>
      </c>
    </row>
    <row r="55" spans="1:7" ht="93.6" x14ac:dyDescent="0.3">
      <c r="A55" s="10" t="s">
        <v>94</v>
      </c>
      <c r="B55" s="11" t="s">
        <v>95</v>
      </c>
      <c r="C55" s="12">
        <v>405000</v>
      </c>
      <c r="D55" s="12">
        <v>100460</v>
      </c>
      <c r="E55" s="12">
        <v>153026.41</v>
      </c>
      <c r="F55" s="21">
        <f t="shared" si="8"/>
        <v>52566.41</v>
      </c>
      <c r="G55" s="21">
        <f t="shared" si="9"/>
        <v>152.32571172606012</v>
      </c>
    </row>
    <row r="56" spans="1:7" ht="62.4" x14ac:dyDescent="0.3">
      <c r="A56" s="10" t="s">
        <v>96</v>
      </c>
      <c r="B56" s="11" t="s">
        <v>97</v>
      </c>
      <c r="C56" s="12">
        <v>670000</v>
      </c>
      <c r="D56" s="12">
        <v>288550</v>
      </c>
      <c r="E56" s="12">
        <v>330821.67</v>
      </c>
      <c r="F56" s="21">
        <f t="shared" si="8"/>
        <v>42271.669999999984</v>
      </c>
      <c r="G56" s="21">
        <f t="shared" si="9"/>
        <v>114.64968636284871</v>
      </c>
    </row>
    <row r="57" spans="1:7" ht="62.4" x14ac:dyDescent="0.3">
      <c r="A57" s="10" t="s">
        <v>98</v>
      </c>
      <c r="B57" s="11" t="s">
        <v>99</v>
      </c>
      <c r="C57" s="12">
        <v>35000</v>
      </c>
      <c r="D57" s="12">
        <v>31500</v>
      </c>
      <c r="E57" s="12">
        <v>32113</v>
      </c>
      <c r="F57" s="21">
        <f t="shared" si="8"/>
        <v>613</v>
      </c>
      <c r="G57" s="21">
        <f t="shared" si="9"/>
        <v>101.94603174603174</v>
      </c>
    </row>
    <row r="58" spans="1:7" ht="93.6" x14ac:dyDescent="0.3">
      <c r="A58" s="10" t="s">
        <v>100</v>
      </c>
      <c r="B58" s="11" t="s">
        <v>101</v>
      </c>
      <c r="C58" s="12">
        <v>30100</v>
      </c>
      <c r="D58" s="12">
        <v>24900</v>
      </c>
      <c r="E58" s="12">
        <v>24946.9</v>
      </c>
      <c r="F58" s="21">
        <f t="shared" si="8"/>
        <v>46.900000000001455</v>
      </c>
      <c r="G58" s="21">
        <f t="shared" si="9"/>
        <v>100.18835341365462</v>
      </c>
    </row>
    <row r="59" spans="1:7" s="26" customFormat="1" ht="31.2" x14ac:dyDescent="0.3">
      <c r="A59" s="25" t="s">
        <v>102</v>
      </c>
      <c r="B59" s="13" t="s">
        <v>103</v>
      </c>
      <c r="C59" s="14">
        <v>11719500</v>
      </c>
      <c r="D59" s="14">
        <v>4467220</v>
      </c>
      <c r="E59" s="14">
        <v>4669915.08</v>
      </c>
      <c r="F59" s="15">
        <f t="shared" si="8"/>
        <v>202695.08000000007</v>
      </c>
      <c r="G59" s="15">
        <f t="shared" si="9"/>
        <v>104.53738745797163</v>
      </c>
    </row>
    <row r="60" spans="1:7" s="26" customFormat="1" x14ac:dyDescent="0.3">
      <c r="A60" s="25" t="s">
        <v>104</v>
      </c>
      <c r="B60" s="13" t="s">
        <v>105</v>
      </c>
      <c r="C60" s="14">
        <v>6554000</v>
      </c>
      <c r="D60" s="14">
        <v>2203930</v>
      </c>
      <c r="E60" s="14">
        <v>2269449.52</v>
      </c>
      <c r="F60" s="15">
        <f t="shared" si="8"/>
        <v>65519.520000000019</v>
      </c>
      <c r="G60" s="15">
        <f t="shared" si="9"/>
        <v>102.97284940991773</v>
      </c>
    </row>
    <row r="61" spans="1:7" ht="62.4" x14ac:dyDescent="0.3">
      <c r="A61" s="10" t="s">
        <v>106</v>
      </c>
      <c r="B61" s="11" t="s">
        <v>107</v>
      </c>
      <c r="C61" s="12">
        <v>144000</v>
      </c>
      <c r="D61" s="12">
        <v>38800</v>
      </c>
      <c r="E61" s="12">
        <v>41180</v>
      </c>
      <c r="F61" s="21">
        <f t="shared" si="8"/>
        <v>2380</v>
      </c>
      <c r="G61" s="21">
        <f t="shared" si="9"/>
        <v>106.1340206185567</v>
      </c>
    </row>
    <row r="62" spans="1:7" ht="22.8" customHeight="1" x14ac:dyDescent="0.3">
      <c r="A62" s="10" t="s">
        <v>108</v>
      </c>
      <c r="B62" s="11" t="s">
        <v>109</v>
      </c>
      <c r="C62" s="12">
        <v>6000000</v>
      </c>
      <c r="D62" s="12">
        <v>1985700</v>
      </c>
      <c r="E62" s="12">
        <v>2028789.52</v>
      </c>
      <c r="F62" s="21">
        <f t="shared" si="8"/>
        <v>43089.520000000019</v>
      </c>
      <c r="G62" s="21">
        <f t="shared" si="9"/>
        <v>102.16999143878733</v>
      </c>
    </row>
    <row r="63" spans="1:7" ht="31.2" x14ac:dyDescent="0.3">
      <c r="A63" s="10" t="s">
        <v>110</v>
      </c>
      <c r="B63" s="11" t="s">
        <v>111</v>
      </c>
      <c r="C63" s="12">
        <v>400000</v>
      </c>
      <c r="D63" s="12">
        <v>170430</v>
      </c>
      <c r="E63" s="12">
        <v>188520</v>
      </c>
      <c r="F63" s="21">
        <f t="shared" si="8"/>
        <v>18090</v>
      </c>
      <c r="G63" s="21">
        <f t="shared" si="9"/>
        <v>110.6143284632987</v>
      </c>
    </row>
    <row r="64" spans="1:7" ht="93.6" x14ac:dyDescent="0.3">
      <c r="A64" s="10" t="s">
        <v>112</v>
      </c>
      <c r="B64" s="11" t="s">
        <v>113</v>
      </c>
      <c r="C64" s="12">
        <v>10000</v>
      </c>
      <c r="D64" s="12">
        <v>9000</v>
      </c>
      <c r="E64" s="12">
        <v>10960</v>
      </c>
      <c r="F64" s="21">
        <f t="shared" si="8"/>
        <v>1960</v>
      </c>
      <c r="G64" s="21">
        <f t="shared" si="9"/>
        <v>121.77777777777779</v>
      </c>
    </row>
    <row r="65" spans="1:7" s="26" customFormat="1" ht="46.8" x14ac:dyDescent="0.3">
      <c r="A65" s="25" t="s">
        <v>114</v>
      </c>
      <c r="B65" s="13" t="s">
        <v>115</v>
      </c>
      <c r="C65" s="14">
        <v>5135000</v>
      </c>
      <c r="D65" s="14">
        <v>2250000</v>
      </c>
      <c r="E65" s="14">
        <v>2385171.88</v>
      </c>
      <c r="F65" s="15">
        <f t="shared" si="8"/>
        <v>135171.87999999989</v>
      </c>
      <c r="G65" s="15">
        <f t="shared" si="9"/>
        <v>106.0076391111111</v>
      </c>
    </row>
    <row r="66" spans="1:7" ht="46.8" x14ac:dyDescent="0.3">
      <c r="A66" s="10" t="s">
        <v>116</v>
      </c>
      <c r="B66" s="11" t="s">
        <v>117</v>
      </c>
      <c r="C66" s="12">
        <v>5135000</v>
      </c>
      <c r="D66" s="12">
        <v>2250000</v>
      </c>
      <c r="E66" s="12">
        <v>2385171.88</v>
      </c>
      <c r="F66" s="21">
        <f t="shared" si="8"/>
        <v>135171.87999999989</v>
      </c>
      <c r="G66" s="21">
        <f t="shared" si="9"/>
        <v>106.0076391111111</v>
      </c>
    </row>
    <row r="67" spans="1:7" s="26" customFormat="1" x14ac:dyDescent="0.3">
      <c r="A67" s="25" t="s">
        <v>118</v>
      </c>
      <c r="B67" s="13" t="s">
        <v>119</v>
      </c>
      <c r="C67" s="14">
        <v>30500</v>
      </c>
      <c r="D67" s="14">
        <v>13290</v>
      </c>
      <c r="E67" s="14">
        <v>15293.68</v>
      </c>
      <c r="F67" s="15">
        <f t="shared" si="8"/>
        <v>2003.6800000000003</v>
      </c>
      <c r="G67" s="15">
        <f t="shared" si="9"/>
        <v>115.07659894657638</v>
      </c>
    </row>
    <row r="68" spans="1:7" ht="62.4" x14ac:dyDescent="0.3">
      <c r="A68" s="10" t="s">
        <v>120</v>
      </c>
      <c r="B68" s="11" t="s">
        <v>121</v>
      </c>
      <c r="C68" s="12">
        <v>3000</v>
      </c>
      <c r="D68" s="12">
        <v>1130</v>
      </c>
      <c r="E68" s="12">
        <v>1925.68</v>
      </c>
      <c r="F68" s="21">
        <f t="shared" si="8"/>
        <v>795.68000000000006</v>
      </c>
      <c r="G68" s="21">
        <f t="shared" si="9"/>
        <v>170.41415929203541</v>
      </c>
    </row>
    <row r="69" spans="1:7" ht="46.8" x14ac:dyDescent="0.3">
      <c r="A69" s="10" t="s">
        <v>122</v>
      </c>
      <c r="B69" s="11" t="s">
        <v>123</v>
      </c>
      <c r="C69" s="12">
        <v>27500</v>
      </c>
      <c r="D69" s="12">
        <v>12160</v>
      </c>
      <c r="E69" s="12">
        <v>13368</v>
      </c>
      <c r="F69" s="21">
        <f t="shared" si="8"/>
        <v>1208</v>
      </c>
      <c r="G69" s="21">
        <f t="shared" si="9"/>
        <v>109.93421052631578</v>
      </c>
    </row>
    <row r="70" spans="1:7" s="26" customFormat="1" x14ac:dyDescent="0.3">
      <c r="A70" s="25" t="s">
        <v>124</v>
      </c>
      <c r="B70" s="13" t="s">
        <v>125</v>
      </c>
      <c r="C70" s="14">
        <v>2702000</v>
      </c>
      <c r="D70" s="14">
        <v>800000</v>
      </c>
      <c r="E70" s="14">
        <v>1506785.87</v>
      </c>
      <c r="F70" s="15">
        <f t="shared" si="8"/>
        <v>706785.87000000011</v>
      </c>
      <c r="G70" s="15">
        <f t="shared" si="9"/>
        <v>188.34823374999999</v>
      </c>
    </row>
    <row r="71" spans="1:7" s="26" customFormat="1" x14ac:dyDescent="0.3">
      <c r="A71" s="25" t="s">
        <v>126</v>
      </c>
      <c r="B71" s="13" t="s">
        <v>89</v>
      </c>
      <c r="C71" s="14">
        <v>2702000</v>
      </c>
      <c r="D71" s="14">
        <v>800000</v>
      </c>
      <c r="E71" s="14">
        <v>1506785.87</v>
      </c>
      <c r="F71" s="15">
        <f t="shared" si="8"/>
        <v>706785.87000000011</v>
      </c>
      <c r="G71" s="15">
        <f t="shared" si="9"/>
        <v>188.34823374999999</v>
      </c>
    </row>
    <row r="72" spans="1:7" x14ac:dyDescent="0.3">
      <c r="A72" s="10" t="s">
        <v>127</v>
      </c>
      <c r="B72" s="11" t="s">
        <v>89</v>
      </c>
      <c r="C72" s="12">
        <v>1828600</v>
      </c>
      <c r="D72" s="12">
        <v>800000</v>
      </c>
      <c r="E72" s="12">
        <v>1506785.87</v>
      </c>
      <c r="F72" s="21">
        <f t="shared" si="8"/>
        <v>706785.87000000011</v>
      </c>
      <c r="G72" s="21">
        <f t="shared" si="9"/>
        <v>188.34823374999999</v>
      </c>
    </row>
    <row r="73" spans="1:7" ht="93.6" x14ac:dyDescent="0.3">
      <c r="A73" s="10" t="s">
        <v>128</v>
      </c>
      <c r="B73" s="11" t="s">
        <v>129</v>
      </c>
      <c r="C73" s="12">
        <v>873400</v>
      </c>
      <c r="D73" s="12">
        <v>0</v>
      </c>
      <c r="E73" s="12">
        <v>0</v>
      </c>
      <c r="F73" s="21">
        <f t="shared" ref="F73:F89" si="13">E73-D73</f>
        <v>0</v>
      </c>
      <c r="G73" s="21">
        <f t="shared" ref="G73:G89" si="14">IF(D73=0,0,E73/D73*100)</f>
        <v>0</v>
      </c>
    </row>
    <row r="74" spans="1:7" s="26" customFormat="1" x14ac:dyDescent="0.3">
      <c r="A74" s="25" t="s">
        <v>130</v>
      </c>
      <c r="B74" s="13" t="s">
        <v>131</v>
      </c>
      <c r="C74" s="14">
        <v>253458576</v>
      </c>
      <c r="D74" s="14">
        <v>159518466</v>
      </c>
      <c r="E74" s="14">
        <v>159503058.30000001</v>
      </c>
      <c r="F74" s="15">
        <f t="shared" si="13"/>
        <v>-15407.699999988079</v>
      </c>
      <c r="G74" s="15">
        <f t="shared" si="14"/>
        <v>99.990341118250228</v>
      </c>
    </row>
    <row r="75" spans="1:7" s="26" customFormat="1" x14ac:dyDescent="0.3">
      <c r="A75" s="25" t="s">
        <v>132</v>
      </c>
      <c r="B75" s="13" t="s">
        <v>133</v>
      </c>
      <c r="C75" s="14">
        <v>253458576</v>
      </c>
      <c r="D75" s="14">
        <v>159518466</v>
      </c>
      <c r="E75" s="14">
        <v>159503058.30000001</v>
      </c>
      <c r="F75" s="15">
        <f t="shared" si="13"/>
        <v>-15407.699999988079</v>
      </c>
      <c r="G75" s="15">
        <f t="shared" si="14"/>
        <v>99.990341118250228</v>
      </c>
    </row>
    <row r="76" spans="1:7" s="26" customFormat="1" ht="31.2" x14ac:dyDescent="0.3">
      <c r="A76" s="25" t="s">
        <v>134</v>
      </c>
      <c r="B76" s="13" t="s">
        <v>135</v>
      </c>
      <c r="C76" s="14">
        <v>62260300</v>
      </c>
      <c r="D76" s="14">
        <v>25942000</v>
      </c>
      <c r="E76" s="14">
        <v>25942000</v>
      </c>
      <c r="F76" s="15">
        <f t="shared" si="13"/>
        <v>0</v>
      </c>
      <c r="G76" s="15">
        <f t="shared" si="14"/>
        <v>100</v>
      </c>
    </row>
    <row r="77" spans="1:7" ht="46.8" x14ac:dyDescent="0.3">
      <c r="A77" s="10" t="s">
        <v>136</v>
      </c>
      <c r="B77" s="11" t="s">
        <v>137</v>
      </c>
      <c r="C77" s="12">
        <v>62260300</v>
      </c>
      <c r="D77" s="12">
        <v>25942000</v>
      </c>
      <c r="E77" s="12">
        <v>25942000</v>
      </c>
      <c r="F77" s="21">
        <f t="shared" si="13"/>
        <v>0</v>
      </c>
      <c r="G77" s="21">
        <f t="shared" si="14"/>
        <v>100</v>
      </c>
    </row>
    <row r="78" spans="1:7" s="26" customFormat="1" ht="31.2" x14ac:dyDescent="0.3">
      <c r="A78" s="25" t="s">
        <v>138</v>
      </c>
      <c r="B78" s="13" t="s">
        <v>139</v>
      </c>
      <c r="C78" s="14">
        <v>183845400</v>
      </c>
      <c r="D78" s="14">
        <v>130012600</v>
      </c>
      <c r="E78" s="14">
        <v>130080200</v>
      </c>
      <c r="F78" s="15">
        <f t="shared" si="13"/>
        <v>67600</v>
      </c>
      <c r="G78" s="15">
        <f t="shared" si="14"/>
        <v>100.05199496048844</v>
      </c>
    </row>
    <row r="79" spans="1:7" ht="46.8" x14ac:dyDescent="0.3">
      <c r="A79" s="10" t="s">
        <v>140</v>
      </c>
      <c r="B79" s="11" t="s">
        <v>141</v>
      </c>
      <c r="C79" s="12">
        <v>29075900</v>
      </c>
      <c r="D79" s="12">
        <v>29075900</v>
      </c>
      <c r="E79" s="12">
        <v>29075900</v>
      </c>
      <c r="F79" s="21">
        <f t="shared" si="13"/>
        <v>0</v>
      </c>
      <c r="G79" s="21">
        <f t="shared" si="14"/>
        <v>100</v>
      </c>
    </row>
    <row r="80" spans="1:7" ht="31.2" x14ac:dyDescent="0.3">
      <c r="A80" s="10" t="s">
        <v>142</v>
      </c>
      <c r="B80" s="11" t="s">
        <v>143</v>
      </c>
      <c r="C80" s="12">
        <v>137168900</v>
      </c>
      <c r="D80" s="12">
        <v>86882700</v>
      </c>
      <c r="E80" s="12">
        <v>86882700</v>
      </c>
      <c r="F80" s="21">
        <f t="shared" si="13"/>
        <v>0</v>
      </c>
      <c r="G80" s="21">
        <f t="shared" si="14"/>
        <v>100</v>
      </c>
    </row>
    <row r="81" spans="1:7" ht="46.8" x14ac:dyDescent="0.3">
      <c r="A81" s="10" t="s">
        <v>144</v>
      </c>
      <c r="B81" s="11" t="s">
        <v>145</v>
      </c>
      <c r="C81" s="12">
        <v>327700</v>
      </c>
      <c r="D81" s="12">
        <v>273000</v>
      </c>
      <c r="E81" s="12">
        <v>273000</v>
      </c>
      <c r="F81" s="21">
        <f t="shared" si="13"/>
        <v>0</v>
      </c>
      <c r="G81" s="21">
        <f t="shared" si="14"/>
        <v>100</v>
      </c>
    </row>
    <row r="82" spans="1:7" ht="78" x14ac:dyDescent="0.3">
      <c r="A82" s="10" t="s">
        <v>146</v>
      </c>
      <c r="B82" s="11" t="s">
        <v>147</v>
      </c>
      <c r="C82" s="12">
        <v>1415100</v>
      </c>
      <c r="D82" s="12">
        <v>566000</v>
      </c>
      <c r="E82" s="12">
        <v>633600</v>
      </c>
      <c r="F82" s="21">
        <f t="shared" si="13"/>
        <v>67600</v>
      </c>
      <c r="G82" s="21">
        <f t="shared" si="14"/>
        <v>111.9434628975265</v>
      </c>
    </row>
    <row r="83" spans="1:7" ht="46.8" x14ac:dyDescent="0.3">
      <c r="A83" s="10" t="s">
        <v>148</v>
      </c>
      <c r="B83" s="11" t="s">
        <v>149</v>
      </c>
      <c r="C83" s="12">
        <v>15857800</v>
      </c>
      <c r="D83" s="12">
        <v>13215000</v>
      </c>
      <c r="E83" s="12">
        <v>13215000</v>
      </c>
      <c r="F83" s="21">
        <f t="shared" si="13"/>
        <v>0</v>
      </c>
      <c r="G83" s="21">
        <f t="shared" si="14"/>
        <v>100</v>
      </c>
    </row>
    <row r="84" spans="1:7" s="26" customFormat="1" ht="31.2" x14ac:dyDescent="0.3">
      <c r="A84" s="25" t="s">
        <v>150</v>
      </c>
      <c r="B84" s="13" t="s">
        <v>151</v>
      </c>
      <c r="C84" s="14">
        <v>7352876</v>
      </c>
      <c r="D84" s="14">
        <v>3563866</v>
      </c>
      <c r="E84" s="14">
        <v>3480858.3</v>
      </c>
      <c r="F84" s="15">
        <f t="shared" si="13"/>
        <v>-83007.700000000186</v>
      </c>
      <c r="G84" s="15">
        <f t="shared" si="14"/>
        <v>97.670852383338755</v>
      </c>
    </row>
    <row r="85" spans="1:7" ht="46.8" x14ac:dyDescent="0.3">
      <c r="A85" s="10" t="s">
        <v>152</v>
      </c>
      <c r="B85" s="11" t="s">
        <v>153</v>
      </c>
      <c r="C85" s="12">
        <v>1458059</v>
      </c>
      <c r="D85" s="12">
        <v>923401</v>
      </c>
      <c r="E85" s="12">
        <v>923401</v>
      </c>
      <c r="F85" s="21">
        <f t="shared" si="13"/>
        <v>0</v>
      </c>
      <c r="G85" s="21">
        <f t="shared" si="14"/>
        <v>100</v>
      </c>
    </row>
    <row r="86" spans="1:7" x14ac:dyDescent="0.3">
      <c r="A86" s="10" t="s">
        <v>154</v>
      </c>
      <c r="B86" s="11" t="s">
        <v>155</v>
      </c>
      <c r="C86" s="12">
        <v>5014497</v>
      </c>
      <c r="D86" s="12">
        <v>2273665</v>
      </c>
      <c r="E86" s="12">
        <v>2190657.2999999998</v>
      </c>
      <c r="F86" s="21">
        <f t="shared" si="13"/>
        <v>-83007.700000000186</v>
      </c>
      <c r="G86" s="21">
        <f t="shared" si="14"/>
        <v>96.349167533475679</v>
      </c>
    </row>
    <row r="87" spans="1:7" ht="93.6" x14ac:dyDescent="0.3">
      <c r="A87" s="10" t="s">
        <v>156</v>
      </c>
      <c r="B87" s="11" t="s">
        <v>157</v>
      </c>
      <c r="C87" s="12">
        <v>880320</v>
      </c>
      <c r="D87" s="12">
        <v>366800</v>
      </c>
      <c r="E87" s="12">
        <v>366800</v>
      </c>
      <c r="F87" s="21">
        <f t="shared" si="13"/>
        <v>0</v>
      </c>
      <c r="G87" s="21">
        <f t="shared" si="14"/>
        <v>100</v>
      </c>
    </row>
    <row r="88" spans="1:7" x14ac:dyDescent="0.3">
      <c r="A88" s="16" t="s">
        <v>158</v>
      </c>
      <c r="B88" s="17" t="s">
        <v>159</v>
      </c>
      <c r="C88" s="18">
        <v>1220951977</v>
      </c>
      <c r="D88" s="18">
        <v>474504637</v>
      </c>
      <c r="E88" s="18">
        <v>482880405.94999987</v>
      </c>
      <c r="F88" s="28">
        <f t="shared" si="13"/>
        <v>8375768.9499998689</v>
      </c>
      <c r="G88" s="28">
        <f t="shared" si="14"/>
        <v>101.76516061106477</v>
      </c>
    </row>
    <row r="89" spans="1:7" ht="18" customHeight="1" x14ac:dyDescent="0.3">
      <c r="A89" s="16" t="s">
        <v>158</v>
      </c>
      <c r="B89" s="17" t="s">
        <v>160</v>
      </c>
      <c r="C89" s="18">
        <v>1474410553</v>
      </c>
      <c r="D89" s="18">
        <v>634023103</v>
      </c>
      <c r="E89" s="18">
        <v>642383464.24999976</v>
      </c>
      <c r="F89" s="28">
        <f t="shared" si="13"/>
        <v>8360361.2499997616</v>
      </c>
      <c r="G89" s="28">
        <f t="shared" si="14"/>
        <v>101.31862091624755</v>
      </c>
    </row>
    <row r="90" spans="1:7" ht="22.8" customHeight="1" x14ac:dyDescent="0.3">
      <c r="A90" s="38" t="s">
        <v>216</v>
      </c>
      <c r="B90" s="38"/>
      <c r="C90" s="38"/>
      <c r="D90" s="38"/>
      <c r="E90" s="38"/>
      <c r="F90" s="38"/>
      <c r="G90" s="38"/>
    </row>
    <row r="91" spans="1:7" s="26" customFormat="1" x14ac:dyDescent="0.3">
      <c r="A91" s="32" t="s">
        <v>3</v>
      </c>
      <c r="B91" s="33" t="s">
        <v>4</v>
      </c>
      <c r="C91" s="15">
        <v>500000</v>
      </c>
      <c r="D91" s="15">
        <v>183740</v>
      </c>
      <c r="E91" s="15">
        <v>304312.74</v>
      </c>
      <c r="F91" s="34">
        <f t="shared" ref="F91:F119" si="15">E91-D91</f>
        <v>120572.73999999999</v>
      </c>
      <c r="G91" s="34">
        <f t="shared" ref="G91:G119" si="16">IF(D91=0,0,E91/D91*100)</f>
        <v>165.62138891912483</v>
      </c>
    </row>
    <row r="92" spans="1:7" s="26" customFormat="1" x14ac:dyDescent="0.3">
      <c r="A92" s="32" t="s">
        <v>170</v>
      </c>
      <c r="B92" s="33" t="s">
        <v>171</v>
      </c>
      <c r="C92" s="15">
        <v>500000</v>
      </c>
      <c r="D92" s="15">
        <v>183740</v>
      </c>
      <c r="E92" s="15">
        <v>304312.74</v>
      </c>
      <c r="F92" s="34">
        <f t="shared" si="15"/>
        <v>120572.73999999999</v>
      </c>
      <c r="G92" s="34">
        <f t="shared" si="16"/>
        <v>165.62138891912483</v>
      </c>
    </row>
    <row r="93" spans="1:7" x14ac:dyDescent="0.3">
      <c r="A93" s="19" t="s">
        <v>172</v>
      </c>
      <c r="B93" s="20" t="s">
        <v>173</v>
      </c>
      <c r="C93" s="21">
        <v>500000</v>
      </c>
      <c r="D93" s="21">
        <v>183740</v>
      </c>
      <c r="E93" s="21">
        <v>304312.74</v>
      </c>
      <c r="F93" s="27">
        <f t="shared" si="15"/>
        <v>120572.73999999999</v>
      </c>
      <c r="G93" s="27">
        <f t="shared" si="16"/>
        <v>165.62138891912483</v>
      </c>
    </row>
    <row r="94" spans="1:7" ht="78" x14ac:dyDescent="0.3">
      <c r="A94" s="19" t="s">
        <v>174</v>
      </c>
      <c r="B94" s="20" t="s">
        <v>175</v>
      </c>
      <c r="C94" s="21">
        <v>290000</v>
      </c>
      <c r="D94" s="21">
        <v>90920</v>
      </c>
      <c r="E94" s="21">
        <v>118937.18</v>
      </c>
      <c r="F94" s="27">
        <f t="shared" si="15"/>
        <v>28017.179999999993</v>
      </c>
      <c r="G94" s="27">
        <f t="shared" si="16"/>
        <v>130.81520017597887</v>
      </c>
    </row>
    <row r="95" spans="1:7" ht="31.2" x14ac:dyDescent="0.3">
      <c r="A95" s="19" t="s">
        <v>176</v>
      </c>
      <c r="B95" s="20" t="s">
        <v>177</v>
      </c>
      <c r="C95" s="21">
        <v>200000</v>
      </c>
      <c r="D95" s="21">
        <v>87900</v>
      </c>
      <c r="E95" s="21">
        <v>178595.84</v>
      </c>
      <c r="F95" s="27">
        <f t="shared" si="15"/>
        <v>90695.84</v>
      </c>
      <c r="G95" s="27">
        <f t="shared" si="16"/>
        <v>203.18070534698523</v>
      </c>
    </row>
    <row r="96" spans="1:7" ht="62.4" x14ac:dyDescent="0.3">
      <c r="A96" s="19" t="s">
        <v>178</v>
      </c>
      <c r="B96" s="20" t="s">
        <v>179</v>
      </c>
      <c r="C96" s="21">
        <v>10000</v>
      </c>
      <c r="D96" s="21">
        <v>4920</v>
      </c>
      <c r="E96" s="21">
        <v>6779.72</v>
      </c>
      <c r="F96" s="27">
        <f t="shared" si="15"/>
        <v>1859.7200000000003</v>
      </c>
      <c r="G96" s="27">
        <f t="shared" si="16"/>
        <v>137.79918699186993</v>
      </c>
    </row>
    <row r="97" spans="1:7" s="26" customFormat="1" x14ac:dyDescent="0.3">
      <c r="A97" s="32" t="s">
        <v>84</v>
      </c>
      <c r="B97" s="33" t="s">
        <v>85</v>
      </c>
      <c r="C97" s="15">
        <v>14554257</v>
      </c>
      <c r="D97" s="15">
        <v>6239740.3300000001</v>
      </c>
      <c r="E97" s="15">
        <v>12269626.440000001</v>
      </c>
      <c r="F97" s="34">
        <f t="shared" si="15"/>
        <v>6029886.1100000013</v>
      </c>
      <c r="G97" s="34">
        <f t="shared" si="16"/>
        <v>196.63681164757702</v>
      </c>
    </row>
    <row r="98" spans="1:7" s="26" customFormat="1" x14ac:dyDescent="0.3">
      <c r="A98" s="32" t="s">
        <v>124</v>
      </c>
      <c r="B98" s="33" t="s">
        <v>125</v>
      </c>
      <c r="C98" s="15">
        <v>2054257</v>
      </c>
      <c r="D98" s="15">
        <v>1031407</v>
      </c>
      <c r="E98" s="15">
        <v>1295293.8500000001</v>
      </c>
      <c r="F98" s="34">
        <f t="shared" si="15"/>
        <v>263886.85000000009</v>
      </c>
      <c r="G98" s="34">
        <f t="shared" si="16"/>
        <v>125.58513273615557</v>
      </c>
    </row>
    <row r="99" spans="1:7" s="26" customFormat="1" x14ac:dyDescent="0.3">
      <c r="A99" s="32" t="s">
        <v>126</v>
      </c>
      <c r="B99" s="33" t="s">
        <v>89</v>
      </c>
      <c r="C99" s="15">
        <v>250000</v>
      </c>
      <c r="D99" s="15">
        <v>1000</v>
      </c>
      <c r="E99" s="15">
        <v>1000</v>
      </c>
      <c r="F99" s="34">
        <f t="shared" si="15"/>
        <v>0</v>
      </c>
      <c r="G99" s="34">
        <f t="shared" si="16"/>
        <v>100</v>
      </c>
    </row>
    <row r="100" spans="1:7" ht="62.4" x14ac:dyDescent="0.3">
      <c r="A100" s="19" t="s">
        <v>180</v>
      </c>
      <c r="B100" s="20" t="s">
        <v>181</v>
      </c>
      <c r="C100" s="21">
        <v>250000</v>
      </c>
      <c r="D100" s="21">
        <v>1000</v>
      </c>
      <c r="E100" s="21">
        <v>1000</v>
      </c>
      <c r="F100" s="27">
        <f t="shared" si="15"/>
        <v>0</v>
      </c>
      <c r="G100" s="27">
        <f t="shared" si="16"/>
        <v>100</v>
      </c>
    </row>
    <row r="101" spans="1:7" ht="31.2" x14ac:dyDescent="0.3">
      <c r="A101" s="19" t="s">
        <v>182</v>
      </c>
      <c r="B101" s="20" t="s">
        <v>215</v>
      </c>
      <c r="C101" s="21">
        <v>1804257</v>
      </c>
      <c r="D101" s="21">
        <v>1030407</v>
      </c>
      <c r="E101" s="21">
        <v>1294293.8500000001</v>
      </c>
      <c r="F101" s="27">
        <f t="shared" si="15"/>
        <v>263886.85000000009</v>
      </c>
      <c r="G101" s="27">
        <f t="shared" si="16"/>
        <v>125.60996285933616</v>
      </c>
    </row>
    <row r="102" spans="1:7" s="26" customFormat="1" x14ac:dyDescent="0.3">
      <c r="A102" s="32" t="s">
        <v>183</v>
      </c>
      <c r="B102" s="33" t="s">
        <v>184</v>
      </c>
      <c r="C102" s="15">
        <v>12500000</v>
      </c>
      <c r="D102" s="15">
        <v>5208333.33</v>
      </c>
      <c r="E102" s="15">
        <v>10974332.59</v>
      </c>
      <c r="F102" s="34">
        <f t="shared" si="15"/>
        <v>5765999.2599999998</v>
      </c>
      <c r="G102" s="34">
        <f t="shared" si="16"/>
        <v>210.70718586285261</v>
      </c>
    </row>
    <row r="103" spans="1:7" ht="31.2" x14ac:dyDescent="0.3">
      <c r="A103" s="19" t="s">
        <v>185</v>
      </c>
      <c r="B103" s="20" t="s">
        <v>186</v>
      </c>
      <c r="C103" s="21">
        <v>12500000</v>
      </c>
      <c r="D103" s="21">
        <v>5208333.33</v>
      </c>
      <c r="E103" s="21">
        <v>2968675.61</v>
      </c>
      <c r="F103" s="27">
        <f t="shared" si="15"/>
        <v>-2239657.7200000002</v>
      </c>
      <c r="G103" s="27">
        <f t="shared" si="16"/>
        <v>56.998571748479087</v>
      </c>
    </row>
    <row r="104" spans="1:7" ht="31.2" x14ac:dyDescent="0.3">
      <c r="A104" s="19" t="s">
        <v>187</v>
      </c>
      <c r="B104" s="20" t="s">
        <v>188</v>
      </c>
      <c r="C104" s="21">
        <v>11955500</v>
      </c>
      <c r="D104" s="21">
        <v>4981458.33</v>
      </c>
      <c r="E104" s="21">
        <v>2605147.92</v>
      </c>
      <c r="F104" s="27">
        <f t="shared" si="15"/>
        <v>-2376310.41</v>
      </c>
      <c r="G104" s="27">
        <f t="shared" si="16"/>
        <v>52.296892745462351</v>
      </c>
    </row>
    <row r="105" spans="1:7" ht="46.8" x14ac:dyDescent="0.3">
      <c r="A105" s="19" t="s">
        <v>189</v>
      </c>
      <c r="B105" s="20" t="s">
        <v>190</v>
      </c>
      <c r="C105" s="21">
        <v>544500</v>
      </c>
      <c r="D105" s="21">
        <v>226875</v>
      </c>
      <c r="E105" s="21">
        <v>353264.57</v>
      </c>
      <c r="F105" s="27">
        <f t="shared" si="15"/>
        <v>126389.57</v>
      </c>
      <c r="G105" s="27">
        <f t="shared" si="16"/>
        <v>155.70890137741046</v>
      </c>
    </row>
    <row r="106" spans="1:7" ht="46.8" x14ac:dyDescent="0.3">
      <c r="A106" s="19" t="s">
        <v>191</v>
      </c>
      <c r="B106" s="20" t="s">
        <v>192</v>
      </c>
      <c r="C106" s="21">
        <v>0</v>
      </c>
      <c r="D106" s="21">
        <v>0</v>
      </c>
      <c r="E106" s="21">
        <v>10263.120000000001</v>
      </c>
      <c r="F106" s="27">
        <f t="shared" si="15"/>
        <v>10263.120000000001</v>
      </c>
      <c r="G106" s="27">
        <f t="shared" si="16"/>
        <v>0</v>
      </c>
    </row>
    <row r="107" spans="1:7" ht="31.2" x14ac:dyDescent="0.3">
      <c r="A107" s="19" t="s">
        <v>193</v>
      </c>
      <c r="B107" s="20" t="s">
        <v>194</v>
      </c>
      <c r="C107" s="21">
        <v>0</v>
      </c>
      <c r="D107" s="21">
        <v>0</v>
      </c>
      <c r="E107" s="21">
        <v>8005656.9799999995</v>
      </c>
      <c r="F107" s="27">
        <f t="shared" si="15"/>
        <v>8005656.9799999995</v>
      </c>
      <c r="G107" s="27">
        <f t="shared" si="16"/>
        <v>0</v>
      </c>
    </row>
    <row r="108" spans="1:7" x14ac:dyDescent="0.3">
      <c r="A108" s="19" t="s">
        <v>195</v>
      </c>
      <c r="B108" s="20" t="s">
        <v>196</v>
      </c>
      <c r="C108" s="21">
        <v>0</v>
      </c>
      <c r="D108" s="21">
        <v>0</v>
      </c>
      <c r="E108" s="21">
        <v>6317870.1799999997</v>
      </c>
      <c r="F108" s="27">
        <f t="shared" si="15"/>
        <v>6317870.1799999997</v>
      </c>
      <c r="G108" s="27">
        <f t="shared" si="16"/>
        <v>0</v>
      </c>
    </row>
    <row r="109" spans="1:7" ht="93.6" x14ac:dyDescent="0.3">
      <c r="A109" s="19" t="s">
        <v>197</v>
      </c>
      <c r="B109" s="20" t="s">
        <v>198</v>
      </c>
      <c r="C109" s="21">
        <v>0</v>
      </c>
      <c r="D109" s="21">
        <v>0</v>
      </c>
      <c r="E109" s="21">
        <v>1687786.8</v>
      </c>
      <c r="F109" s="27">
        <f t="shared" si="15"/>
        <v>1687786.8</v>
      </c>
      <c r="G109" s="27">
        <f t="shared" si="16"/>
        <v>0</v>
      </c>
    </row>
    <row r="110" spans="1:7" s="26" customFormat="1" x14ac:dyDescent="0.3">
      <c r="A110" s="32" t="s">
        <v>199</v>
      </c>
      <c r="B110" s="33" t="s">
        <v>200</v>
      </c>
      <c r="C110" s="15">
        <v>999438</v>
      </c>
      <c r="D110" s="15">
        <v>741238</v>
      </c>
      <c r="E110" s="15">
        <v>926413</v>
      </c>
      <c r="F110" s="34">
        <f t="shared" si="15"/>
        <v>185175</v>
      </c>
      <c r="G110" s="34">
        <f t="shared" si="16"/>
        <v>124.98185468095269</v>
      </c>
    </row>
    <row r="111" spans="1:7" s="26" customFormat="1" x14ac:dyDescent="0.3">
      <c r="A111" s="32" t="s">
        <v>201</v>
      </c>
      <c r="B111" s="33" t="s">
        <v>202</v>
      </c>
      <c r="C111" s="15">
        <v>408200</v>
      </c>
      <c r="D111" s="15">
        <v>150000</v>
      </c>
      <c r="E111" s="15">
        <v>335175</v>
      </c>
      <c r="F111" s="34">
        <f t="shared" si="15"/>
        <v>185175</v>
      </c>
      <c r="G111" s="34">
        <f t="shared" si="16"/>
        <v>223.45000000000002</v>
      </c>
    </row>
    <row r="112" spans="1:7" ht="46.8" x14ac:dyDescent="0.3">
      <c r="A112" s="19" t="s">
        <v>203</v>
      </c>
      <c r="B112" s="20" t="s">
        <v>204</v>
      </c>
      <c r="C112" s="21">
        <v>408200</v>
      </c>
      <c r="D112" s="21">
        <v>150000</v>
      </c>
      <c r="E112" s="21">
        <v>335175</v>
      </c>
      <c r="F112" s="27">
        <f t="shared" si="15"/>
        <v>185175</v>
      </c>
      <c r="G112" s="27">
        <f t="shared" si="16"/>
        <v>223.45000000000002</v>
      </c>
    </row>
    <row r="113" spans="1:7" s="26" customFormat="1" ht="31.2" x14ac:dyDescent="0.3">
      <c r="A113" s="32" t="s">
        <v>205</v>
      </c>
      <c r="B113" s="33" t="s">
        <v>206</v>
      </c>
      <c r="C113" s="15">
        <v>591238</v>
      </c>
      <c r="D113" s="15">
        <v>591238</v>
      </c>
      <c r="E113" s="15">
        <v>591238</v>
      </c>
      <c r="F113" s="34">
        <f t="shared" si="15"/>
        <v>0</v>
      </c>
      <c r="G113" s="34">
        <f t="shared" si="16"/>
        <v>100</v>
      </c>
    </row>
    <row r="114" spans="1:7" x14ac:dyDescent="0.3">
      <c r="A114" s="19" t="s">
        <v>207</v>
      </c>
      <c r="B114" s="20" t="s">
        <v>208</v>
      </c>
      <c r="C114" s="21">
        <v>591238</v>
      </c>
      <c r="D114" s="21">
        <v>591238</v>
      </c>
      <c r="E114" s="21">
        <v>591238</v>
      </c>
      <c r="F114" s="27">
        <f t="shared" si="15"/>
        <v>0</v>
      </c>
      <c r="G114" s="27">
        <f t="shared" si="16"/>
        <v>100</v>
      </c>
    </row>
    <row r="115" spans="1:7" ht="78" x14ac:dyDescent="0.3">
      <c r="A115" s="19" t="s">
        <v>209</v>
      </c>
      <c r="B115" s="20" t="s">
        <v>210</v>
      </c>
      <c r="C115" s="21">
        <v>591238</v>
      </c>
      <c r="D115" s="21">
        <v>591238</v>
      </c>
      <c r="E115" s="21">
        <v>591238</v>
      </c>
      <c r="F115" s="27">
        <f t="shared" si="15"/>
        <v>0</v>
      </c>
      <c r="G115" s="27">
        <f t="shared" si="16"/>
        <v>100</v>
      </c>
    </row>
    <row r="116" spans="1:7" s="26" customFormat="1" x14ac:dyDescent="0.3">
      <c r="A116" s="32" t="s">
        <v>211</v>
      </c>
      <c r="B116" s="33" t="s">
        <v>212</v>
      </c>
      <c r="C116" s="15">
        <v>19937.71</v>
      </c>
      <c r="D116" s="15">
        <v>0</v>
      </c>
      <c r="E116" s="15">
        <v>0</v>
      </c>
      <c r="F116" s="34">
        <f t="shared" si="15"/>
        <v>0</v>
      </c>
      <c r="G116" s="34">
        <f t="shared" si="16"/>
        <v>0</v>
      </c>
    </row>
    <row r="117" spans="1:7" ht="62.4" x14ac:dyDescent="0.3">
      <c r="A117" s="19" t="s">
        <v>213</v>
      </c>
      <c r="B117" s="20" t="s">
        <v>214</v>
      </c>
      <c r="C117" s="21">
        <v>19937.71</v>
      </c>
      <c r="D117" s="21">
        <v>0</v>
      </c>
      <c r="E117" s="21">
        <v>0</v>
      </c>
      <c r="F117" s="27">
        <f t="shared" si="15"/>
        <v>0</v>
      </c>
      <c r="G117" s="27">
        <f t="shared" si="16"/>
        <v>0</v>
      </c>
    </row>
    <row r="118" spans="1:7" x14ac:dyDescent="0.3">
      <c r="A118" s="16" t="s">
        <v>158</v>
      </c>
      <c r="B118" s="17" t="s">
        <v>159</v>
      </c>
      <c r="C118" s="18">
        <v>16073632.710000001</v>
      </c>
      <c r="D118" s="18">
        <v>7164718.3300000001</v>
      </c>
      <c r="E118" s="18">
        <v>13500352.18</v>
      </c>
      <c r="F118" s="28">
        <f t="shared" si="15"/>
        <v>6335633.8499999996</v>
      </c>
      <c r="G118" s="28">
        <f t="shared" si="16"/>
        <v>188.42823343761512</v>
      </c>
    </row>
    <row r="119" spans="1:7" x14ac:dyDescent="0.3">
      <c r="A119" s="16" t="s">
        <v>158</v>
      </c>
      <c r="B119" s="17" t="s">
        <v>160</v>
      </c>
      <c r="C119" s="18">
        <v>16073632.710000001</v>
      </c>
      <c r="D119" s="18">
        <v>7164718.3300000001</v>
      </c>
      <c r="E119" s="18">
        <v>13500352.18</v>
      </c>
      <c r="F119" s="28">
        <f t="shared" si="15"/>
        <v>6335633.8499999996</v>
      </c>
      <c r="G119" s="28">
        <f t="shared" si="16"/>
        <v>188.42823343761512</v>
      </c>
    </row>
    <row r="120" spans="1:7" ht="31.2" x14ac:dyDescent="0.3">
      <c r="A120" s="39"/>
      <c r="B120" s="22" t="s">
        <v>217</v>
      </c>
      <c r="C120" s="23">
        <f>C118+C88</f>
        <v>1237025609.71</v>
      </c>
      <c r="D120" s="23">
        <f t="shared" ref="D120:F121" si="17">D118+D88</f>
        <v>481669355.32999998</v>
      </c>
      <c r="E120" s="23">
        <f t="shared" si="17"/>
        <v>496380758.12999988</v>
      </c>
      <c r="F120" s="29">
        <f t="shared" si="17"/>
        <v>14711402.799999868</v>
      </c>
      <c r="G120" s="30">
        <f>IF(D120=0,0,E120/D120*100)</f>
        <v>103.05425342866599</v>
      </c>
    </row>
    <row r="121" spans="1:7" ht="17.399999999999999" x14ac:dyDescent="0.3">
      <c r="A121" s="40"/>
      <c r="B121" s="22" t="s">
        <v>218</v>
      </c>
      <c r="C121" s="23">
        <f>C119+C89</f>
        <v>1490484185.71</v>
      </c>
      <c r="D121" s="23">
        <f t="shared" si="17"/>
        <v>641187821.33000004</v>
      </c>
      <c r="E121" s="23">
        <f t="shared" si="17"/>
        <v>655883816.42999971</v>
      </c>
      <c r="F121" s="29">
        <f t="shared" si="17"/>
        <v>14695995.099999761</v>
      </c>
      <c r="G121" s="31">
        <f t="shared" ref="G121" si="18">IF(D121=0,0,E121/D121*100)</f>
        <v>102.29199535785258</v>
      </c>
    </row>
    <row r="123" spans="1:7" ht="16.2" x14ac:dyDescent="0.35">
      <c r="D123" s="24" t="s">
        <v>219</v>
      </c>
      <c r="E123" s="24"/>
      <c r="F123" s="24"/>
    </row>
  </sheetData>
  <mergeCells count="4">
    <mergeCell ref="A5:G5"/>
    <mergeCell ref="A90:G90"/>
    <mergeCell ref="A120:A121"/>
    <mergeCell ref="A1:G1"/>
  </mergeCells>
  <conditionalFormatting sqref="A6:A87">
    <cfRule type="expression" dxfId="29" priority="38" stopIfTrue="1">
      <formula>#REF!=1</formula>
    </cfRule>
  </conditionalFormatting>
  <conditionalFormatting sqref="B6:B87">
    <cfRule type="expression" dxfId="28" priority="39" stopIfTrue="1">
      <formula>#REF!=1</formula>
    </cfRule>
  </conditionalFormatting>
  <conditionalFormatting sqref="C31:E31 C36:E36 C41:E41">
    <cfRule type="expression" dxfId="27" priority="40" stopIfTrue="1">
      <formula>#REF!=1</formula>
    </cfRule>
  </conditionalFormatting>
  <conditionalFormatting sqref="C6:C30 C32:C35 C37:C40 C42:C87">
    <cfRule type="expression" dxfId="26" priority="41" stopIfTrue="1">
      <formula>#REF!=1</formula>
    </cfRule>
  </conditionalFormatting>
  <conditionalFormatting sqref="D6:D30 D32:D35 D37:D40 D42:D87">
    <cfRule type="expression" dxfId="25" priority="42" stopIfTrue="1">
      <formula>#REF!=1</formula>
    </cfRule>
  </conditionalFormatting>
  <conditionalFormatting sqref="E6:E30 E32:E35 E37:E40 E42:E87">
    <cfRule type="expression" dxfId="24" priority="43" stopIfTrue="1">
      <formula>#REF!=1</formula>
    </cfRule>
  </conditionalFormatting>
  <conditionalFormatting sqref="F6:F87">
    <cfRule type="expression" dxfId="23" priority="44" stopIfTrue="1">
      <formula>#REF!=1</formula>
    </cfRule>
  </conditionalFormatting>
  <conditionalFormatting sqref="G6:G87">
    <cfRule type="expression" dxfId="22" priority="45" stopIfTrue="1">
      <formula>#REF!=1</formula>
    </cfRule>
  </conditionalFormatting>
  <conditionalFormatting sqref="A88:A89">
    <cfRule type="expression" dxfId="21" priority="30" stopIfTrue="1">
      <formula>#REF!=1</formula>
    </cfRule>
  </conditionalFormatting>
  <conditionalFormatting sqref="B88:B89">
    <cfRule type="expression" dxfId="20" priority="31" stopIfTrue="1">
      <formula>#REF!=1</formula>
    </cfRule>
  </conditionalFormatting>
  <conditionalFormatting sqref="C88:C89">
    <cfRule type="expression" dxfId="19" priority="32" stopIfTrue="1">
      <formula>#REF!=1</formula>
    </cfRule>
  </conditionalFormatting>
  <conditionalFormatting sqref="D88:D89">
    <cfRule type="expression" dxfId="18" priority="33" stopIfTrue="1">
      <formula>#REF!=1</formula>
    </cfRule>
  </conditionalFormatting>
  <conditionalFormatting sqref="E88:E89">
    <cfRule type="expression" dxfId="17" priority="34" stopIfTrue="1">
      <formula>#REF!=1</formula>
    </cfRule>
  </conditionalFormatting>
  <conditionalFormatting sqref="F88:F89">
    <cfRule type="expression" dxfId="16" priority="35" stopIfTrue="1">
      <formula>#REF!=1</formula>
    </cfRule>
  </conditionalFormatting>
  <conditionalFormatting sqref="G88:G89">
    <cfRule type="expression" dxfId="15" priority="36" stopIfTrue="1">
      <formula>#REF!=1</formula>
    </cfRule>
  </conditionalFormatting>
  <conditionalFormatting sqref="A91:A117">
    <cfRule type="expression" dxfId="14" priority="23" stopIfTrue="1">
      <formula>#REF!=1</formula>
    </cfRule>
  </conditionalFormatting>
  <conditionalFormatting sqref="B91:B117">
    <cfRule type="expression" dxfId="13" priority="24" stopIfTrue="1">
      <formula>#REF!=1</formula>
    </cfRule>
  </conditionalFormatting>
  <conditionalFormatting sqref="C91:C117">
    <cfRule type="expression" dxfId="12" priority="25" stopIfTrue="1">
      <formula>#REF!=1</formula>
    </cfRule>
  </conditionalFormatting>
  <conditionalFormatting sqref="D91:D117">
    <cfRule type="expression" dxfId="11" priority="26" stopIfTrue="1">
      <formula>#REF!=1</formula>
    </cfRule>
  </conditionalFormatting>
  <conditionalFormatting sqref="E91:E117">
    <cfRule type="expression" dxfId="10" priority="27" stopIfTrue="1">
      <formula>#REF!=1</formula>
    </cfRule>
  </conditionalFormatting>
  <conditionalFormatting sqref="F91:F117">
    <cfRule type="expression" dxfId="9" priority="28" stopIfTrue="1">
      <formula>#REF!=1</formula>
    </cfRule>
  </conditionalFormatting>
  <conditionalFormatting sqref="G91:G117">
    <cfRule type="expression" dxfId="8" priority="29" stopIfTrue="1">
      <formula>#REF!=1</formula>
    </cfRule>
  </conditionalFormatting>
  <conditionalFormatting sqref="A118:A119">
    <cfRule type="expression" dxfId="7" priority="2" stopIfTrue="1">
      <formula>#REF!=1</formula>
    </cfRule>
  </conditionalFormatting>
  <conditionalFormatting sqref="B118:B119">
    <cfRule type="expression" dxfId="6" priority="3" stopIfTrue="1">
      <formula>#REF!=1</formula>
    </cfRule>
  </conditionalFormatting>
  <conditionalFormatting sqref="C118:C119">
    <cfRule type="expression" dxfId="5" priority="4" stopIfTrue="1">
      <formula>#REF!=1</formula>
    </cfRule>
  </conditionalFormatting>
  <conditionalFormatting sqref="D118:D119">
    <cfRule type="expression" dxfId="4" priority="5" stopIfTrue="1">
      <formula>#REF!=1</formula>
    </cfRule>
  </conditionalFormatting>
  <conditionalFormatting sqref="E118:E119">
    <cfRule type="expression" dxfId="3" priority="6" stopIfTrue="1">
      <formula>#REF!=1</formula>
    </cfRule>
  </conditionalFormatting>
  <conditionalFormatting sqref="F118:F119">
    <cfRule type="expression" dxfId="2" priority="7" stopIfTrue="1">
      <formula>#REF!=1</formula>
    </cfRule>
  </conditionalFormatting>
  <conditionalFormatting sqref="G118:G119">
    <cfRule type="expression" dxfId="1" priority="8" stopIfTrue="1">
      <formula>#REF!=1</formula>
    </cfRule>
  </conditionalFormatting>
  <conditionalFormatting sqref="G120:G121">
    <cfRule type="expression" dxfId="0" priority="1" stopIfTrue="1">
      <formula>#REF!=1</formula>
    </cfRule>
  </conditionalFormatting>
  <pageMargins left="0.32" right="0.33" top="0.39370078740157499" bottom="0.39370078740157499" header="0" footer="0"/>
  <pageSetup paperSize="9" scale="61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Аркуш1</vt:lpstr>
      <vt:lpstr>Аркуш1!Заголовки_для_друку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220FU11</cp:lastModifiedBy>
  <cp:lastPrinted>2026-06-10T10:47:19Z</cp:lastPrinted>
  <dcterms:created xsi:type="dcterms:W3CDTF">2026-06-01T06:03:41Z</dcterms:created>
  <dcterms:modified xsi:type="dcterms:W3CDTF">2026-06-10T14:32:40Z</dcterms:modified>
</cp:coreProperties>
</file>