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SHARE\0-Старые данные\SHARE\НА САЙТ\_На сайт 2026\7_Липень\"/>
    </mc:Choice>
  </mc:AlternateContent>
  <bookViews>
    <workbookView xWindow="-120" yWindow="-120" windowWidth="29040" windowHeight="15840"/>
  </bookViews>
  <sheets>
    <sheet name="Аркуш1" sheetId="1" r:id="rId1"/>
  </sheets>
  <definedNames>
    <definedName name="_xlnm.Print_Titles" localSheetId="0">Аркуш1!$6:$7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5" i="1" l="1"/>
  <c r="C124" i="1"/>
  <c r="E125" i="1"/>
  <c r="D125" i="1"/>
  <c r="G125" i="1" s="1"/>
  <c r="E124" i="1"/>
  <c r="D124" i="1"/>
  <c r="G124" i="1" s="1"/>
  <c r="G123" i="1"/>
  <c r="F123" i="1"/>
  <c r="G122" i="1"/>
  <c r="F122" i="1"/>
  <c r="G121" i="1"/>
  <c r="F121" i="1"/>
  <c r="G120" i="1"/>
  <c r="F120" i="1"/>
  <c r="G119" i="1"/>
  <c r="F119" i="1"/>
  <c r="G118" i="1"/>
  <c r="F118" i="1"/>
  <c r="G117" i="1"/>
  <c r="F117" i="1"/>
  <c r="G116" i="1"/>
  <c r="F116" i="1"/>
  <c r="G115" i="1"/>
  <c r="F115" i="1"/>
  <c r="G114" i="1"/>
  <c r="F114" i="1"/>
  <c r="G113" i="1"/>
  <c r="F113" i="1"/>
  <c r="G112" i="1"/>
  <c r="F112" i="1"/>
  <c r="G111" i="1"/>
  <c r="F111" i="1"/>
  <c r="G110" i="1"/>
  <c r="F110" i="1"/>
  <c r="G109" i="1"/>
  <c r="F109" i="1"/>
  <c r="G108" i="1"/>
  <c r="F108" i="1"/>
  <c r="G107" i="1"/>
  <c r="F107" i="1"/>
  <c r="G106" i="1"/>
  <c r="F106" i="1"/>
  <c r="G105" i="1"/>
  <c r="F105" i="1"/>
  <c r="G104" i="1"/>
  <c r="F104" i="1"/>
  <c r="G103" i="1"/>
  <c r="F103" i="1"/>
  <c r="G102" i="1"/>
  <c r="F102" i="1"/>
  <c r="G101" i="1"/>
  <c r="F101" i="1"/>
  <c r="G100" i="1"/>
  <c r="F100" i="1"/>
  <c r="G99" i="1"/>
  <c r="F99" i="1"/>
  <c r="G98" i="1"/>
  <c r="F98" i="1"/>
  <c r="G97" i="1"/>
  <c r="F97" i="1"/>
  <c r="G96" i="1"/>
  <c r="F96" i="1"/>
  <c r="G95" i="1"/>
  <c r="F95" i="1"/>
  <c r="C42" i="1" l="1"/>
  <c r="D42" i="1"/>
  <c r="E42" i="1"/>
  <c r="F42" i="1" s="1"/>
  <c r="C37" i="1"/>
  <c r="D37" i="1"/>
  <c r="G37" i="1" s="1"/>
  <c r="E37" i="1"/>
  <c r="C32" i="1"/>
  <c r="D32" i="1"/>
  <c r="E32" i="1"/>
  <c r="G32" i="1" s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3" i="1"/>
  <c r="G34" i="1"/>
  <c r="G35" i="1"/>
  <c r="G36" i="1"/>
  <c r="G38" i="1"/>
  <c r="G39" i="1"/>
  <c r="G40" i="1"/>
  <c r="G41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3" i="1"/>
  <c r="F34" i="1"/>
  <c r="F35" i="1"/>
  <c r="F36" i="1"/>
  <c r="F38" i="1"/>
  <c r="F39" i="1"/>
  <c r="F40" i="1"/>
  <c r="F41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124" i="1" s="1"/>
  <c r="F93" i="1"/>
  <c r="F125" i="1" s="1"/>
  <c r="F32" i="1" l="1"/>
  <c r="F37" i="1"/>
  <c r="G42" i="1"/>
</calcChain>
</file>

<file path=xl/sharedStrings.xml><?xml version="1.0" encoding="utf-8"?>
<sst xmlns="http://schemas.openxmlformats.org/spreadsheetml/2006/main" count="240" uniqueCount="224">
  <si>
    <t>грн.</t>
  </si>
  <si>
    <t>ККД</t>
  </si>
  <si>
    <t>Доходи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</si>
  <si>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</si>
  <si>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</si>
  <si>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</si>
  <si>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</si>
  <si>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</si>
  <si>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</si>
  <si>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</si>
  <si>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</si>
  <si>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</si>
  <si>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</si>
  <si>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</si>
  <si>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</si>
  <si>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11011200</t>
  </si>
  <si>
    <t>Податок на доходи фізичних осіб із доходів спеціалістів резидента Дія Сіті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</si>
  <si>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</si>
  <si>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</si>
  <si>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11020000</t>
  </si>
  <si>
    <t>Податок на прибуток підприємств</t>
  </si>
  <si>
    <t>11020200</t>
  </si>
  <si>
    <t>Податок на прибуток підприємств та фінансових установ комунальної власності</t>
  </si>
  <si>
    <t>13000000</t>
  </si>
  <si>
    <t>Рентна плата та плата за використання інших природних ресурсів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</si>
  <si>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</si>
  <si>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</si>
  <si>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</si>
  <si>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</si>
  <si>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14000000</t>
  </si>
  <si>
    <t>Внутрішні податки на товари та послуги</t>
  </si>
  <si>
    <t>14020000</t>
  </si>
  <si>
    <t>Акцизний податок з вироблених в Україні підакцизних товарів (продукції)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</si>
  <si>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</si>
  <si>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</si>
  <si>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</si>
  <si>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</t>
  </si>
  <si>
    <t>14031900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</si>
  <si>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</si>
  <si>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</si>
  <si>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</si>
  <si>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</si>
  <si>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</si>
  <si>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</si>
  <si>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</si>
  <si>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</si>
  <si>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</si>
  <si>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</si>
  <si>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</si>
  <si>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</si>
  <si>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</si>
  <si>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</si>
  <si>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</si>
  <si>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</si>
  <si>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</si>
  <si>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</si>
  <si>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</si>
  <si>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</si>
  <si>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</si>
  <si>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</si>
  <si>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</si>
  <si>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</si>
  <si>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</si>
  <si>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</si>
  <si>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18011000</t>
  </si>
  <si>
    <t>Транспортний податок з фізичних осіб</t>
  </si>
  <si>
    <t>18011100</t>
  </si>
  <si>
    <t>Транспортний податок з юридичних осіб</t>
  </si>
  <si>
    <t>18030000</t>
  </si>
  <si>
    <t>Туристичний збір</t>
  </si>
  <si>
    <t>18030100</t>
  </si>
  <si>
    <t>Туристичний збір, сплачений юридичними особами</t>
  </si>
  <si>
    <t>18030200</t>
  </si>
  <si>
    <t>Туристичний збір, сплачений фізичними особами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</si>
  <si>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</si>
  <si>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</si>
  <si>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</si>
  <si>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</si>
  <si>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</si>
  <si>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</si>
  <si>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</si>
  <si>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</si>
  <si>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</si>
  <si>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</si>
  <si>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21080000</t>
  </si>
  <si>
    <t>Інші надходження</t>
  </si>
  <si>
    <t>21080900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</si>
  <si>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</si>
  <si>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</si>
  <si>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</si>
  <si>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</si>
  <si>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</si>
  <si>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21081700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</si>
  <si>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</si>
  <si>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21081800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</si>
  <si>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</si>
  <si>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21082400</t>
  </si>
  <si>
    <t>Кошти гарантійного та реєстраційного внесків, що визначені Законом України `Про оренду державного та комунального майна`, які підлягають перерахуванню оператором електронного майданчика до відповідного бюджету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</si>
  <si>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</si>
  <si>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</si>
  <si>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</si>
  <si>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</si>
  <si>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22010300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</si>
  <si>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</si>
  <si>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</si>
  <si>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</si>
  <si>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</si>
  <si>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</si>
  <si>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22012900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</si>
  <si>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`Про державну реєстрацію юридичних осіб, фізичних осіб - підприємців та громадських</t>
  </si>
  <si>
    <t>22080000</t>
  </si>
  <si>
    <t>Надходження від орендної плати за користування єдиним майновим комплексом та іншим державним майном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</si>
  <si>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</si>
  <si>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</si>
  <si>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</si>
  <si>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</si>
  <si>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</si>
  <si>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</si>
  <si>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22090400</t>
  </si>
  <si>
    <t>Державне мито, пов`язане з видачею та оформленням закордонних паспортів (посвідок) та паспортів громадян України</t>
  </si>
  <si>
    <t>24000000</t>
  </si>
  <si>
    <t>Інші неподаткові надходження</t>
  </si>
  <si>
    <t>24060000</t>
  </si>
  <si>
    <t>24060300</t>
  </si>
  <si>
    <t>24062200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</si>
  <si>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</si>
  <si>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</si>
  <si>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</si>
  <si>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</si>
  <si>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</si>
  <si>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</si>
  <si>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</si>
  <si>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41020300</t>
  </si>
  <si>
    <t>Додаткова дотація з державного бюджету місцевим бюджетам на функціонування територій, на яких ведуться бойові дії</t>
  </si>
  <si>
    <t>41030000</t>
  </si>
  <si>
    <t>Субвенції з державного бюджету місцевим бюджетам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</si>
  <si>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</si>
  <si>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</si>
  <si>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</si>
  <si>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</si>
  <si>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</si>
  <si>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</si>
  <si>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</si>
  <si>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</si>
  <si>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</si>
  <si>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</si>
  <si>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41040000</t>
  </si>
  <si>
    <t>Дотації з місцевих бюджетів іншим місцевим бюджетам</t>
  </si>
  <si>
    <t>41040400</t>
  </si>
  <si>
    <t>Інші дотації з місцевого бюджету</t>
  </si>
  <si>
    <t>41050000</t>
  </si>
  <si>
    <t>Субвенції з місцевих бюджетів іншим місцевим бюджетам</t>
  </si>
  <si>
    <t>41050400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</si>
  <si>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</si>
  <si>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</si>
  <si>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</si>
  <si>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</si>
  <si>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</si>
  <si>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</si>
  <si>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</t>
  </si>
  <si>
    <t xml:space="preserve"> </t>
  </si>
  <si>
    <t xml:space="preserve">Усього ( без урахування трансфертів) </t>
  </si>
  <si>
    <t xml:space="preserve">Усього </t>
  </si>
  <si>
    <t>Нерухоме майно</t>
  </si>
  <si>
    <t>Плата за землю</t>
  </si>
  <si>
    <t>Транспортний податок</t>
  </si>
  <si>
    <t>Станом на 03.08.2027</t>
  </si>
  <si>
    <t>Затверджено розписом на 
2026 рік з урахуванням змін, грн</t>
  </si>
  <si>
    <t>Відхилення 
(гр.5 - гр.4), грн 
+/-</t>
  </si>
  <si>
    <t>Виконання
 % 
( гр.5 /гр.4*100)</t>
  </si>
  <si>
    <t>ЗАГАЛЬНИЙ ФОНД</t>
  </si>
  <si>
    <t>19000000</t>
  </si>
  <si>
    <t>Інші податки та збори</t>
  </si>
  <si>
    <t>19010000</t>
  </si>
  <si>
    <t>Екологічний податок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</si>
  <si>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</si>
  <si>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</si>
  <si>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19010200</t>
  </si>
  <si>
    <t>Надходження від скидів забруднюючих речовин безпосередньо у водні об`єкти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</si>
  <si>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</si>
  <si>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</si>
  <si>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24062100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</si>
  <si>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</si>
  <si>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24170000</t>
  </si>
  <si>
    <t>Надходження коштів пайової участі у розвитку інфраструктури населеного пункту</t>
  </si>
  <si>
    <t>25000000</t>
  </si>
  <si>
    <t>Власні надходження бюджетних установ</t>
  </si>
  <si>
    <t>25010000</t>
  </si>
  <si>
    <t>Надходження від плати за послуги, що надаються бюджетними установами згідно із законодавством</t>
  </si>
  <si>
    <t>25010100</t>
  </si>
  <si>
    <t>Плата за послуги, що надаються бюджетними установами згідно з їх основною діяльністю</t>
  </si>
  <si>
    <t>25010300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</si>
  <si>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</si>
  <si>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25010400</t>
  </si>
  <si>
    <t>Надходження бюджетних установ від реалізації в установленому порядку майна (крім нерухомого майна)</t>
  </si>
  <si>
    <t>25020000</t>
  </si>
  <si>
    <t>Інші джерела власних надходжень бюджетних установ</t>
  </si>
  <si>
    <t>25020100</t>
  </si>
  <si>
    <t>Благодійні внески, гранти та дарунки</t>
  </si>
  <si>
    <t>25020200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</si>
  <si>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</si>
  <si>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30000000</t>
  </si>
  <si>
    <t>Доходи від операцій з капіталом</t>
  </si>
  <si>
    <t>31000000</t>
  </si>
  <si>
    <t>Надходження від продажу основного капіталу</t>
  </si>
  <si>
    <t>31030000</t>
  </si>
  <si>
    <t>Кошти від відчуження майна, що належить Автономній Республіці Крим та майна, що перебуває в комунальній власності</t>
  </si>
  <si>
    <t>33000000</t>
  </si>
  <si>
    <t>Кошти від продажу землі і нематеріальних активів</t>
  </si>
  <si>
    <t>33010000</t>
  </si>
  <si>
    <t>Кошти від продажу землі</t>
  </si>
  <si>
    <t>33010100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</si>
  <si>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</si>
  <si>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50000000</t>
  </si>
  <si>
    <t>Цільові фонди</t>
  </si>
  <si>
    <t>50110000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</si>
  <si>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</si>
  <si>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СПЕЦІАЛЬНИЙ ФОНД</t>
  </si>
  <si>
    <t>Затверджено розписом  на січень-липень 2026 р., грн</t>
  </si>
  <si>
    <t>Фактичне виконання
 станом на
 01.08.2026 р, грн</t>
  </si>
  <si>
    <t xml:space="preserve">РАЗОМ БЮДЖЕТ ( без урахування трансфертів) </t>
  </si>
  <si>
    <t xml:space="preserve">РАЗОМ ПО БЮДЖЕТУ </t>
  </si>
  <si>
    <t>Фінансове управління Чорноморської міської ради</t>
  </si>
  <si>
    <t>Оперативна інформація про виконання бюджету Чорноморської міської територіальної громади за доходами станом 
на 01.08.2026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</si>
</sst>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4" fontId="4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49" fontId="3" fillId="2" borderId="1" xfId="1" applyNumberFormat="1" applyFont="1" applyFill="1" applyBorder="1" applyAlignment="1">
      <alignment horizontal="left" vertical="center" wrapText="1"/>
    </xf>
    <xf numFmtId="4" fontId="3" fillId="2" borderId="1" xfId="1" applyNumberFormat="1" applyFont="1" applyFill="1" applyBorder="1" applyAlignment="1">
      <alignment vertical="center"/>
    </xf>
    <xf numFmtId="4" fontId="3" fillId="2" borderId="1" xfId="1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4" fontId="3" fillId="0" borderId="0" xfId="0" applyNumberFormat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2" borderId="5" xfId="1" applyFont="1" applyFill="1" applyBorder="1" applyAlignment="1">
      <alignment horizontal="right" vertical="center" wrapText="1"/>
    </xf>
    <xf numFmtId="0" fontId="3" fillId="2" borderId="6" xfId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right"/>
    </xf>
  </cellXfs>
  <cellStyles count="2">
    <cellStyle name="Звичайний" xfId="0" builtinId="0"/>
    <cellStyle name="Обычный 2" xfId="1"/>
  </cellStyles>
  <dxfs count="16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abSelected="1" topLeftCell="A4" zoomScale="86" zoomScaleNormal="86" workbookViewId="0">
      <pane ySplit="4" topLeftCell="A117" activePane="bottomLeft" state="frozen"/>
      <selection activeCell="C4" sqref="C4"/>
      <selection pane="bottomLeft" activeCell="C127" sqref="C127:G127"/>
    </sheetView>
  </sheetViews>
  <sheetFormatPr defaultColWidth="9.109375" defaultRowHeight="15.6" x14ac:dyDescent="0.3"/>
  <cols>
    <col min="1" max="1" width="12.33203125" style="8" customWidth="1"/>
    <col min="2" max="2" width="50.6640625" style="2" customWidth="1"/>
    <col min="3" max="5" width="18.88671875" style="3" customWidth="1"/>
    <col min="6" max="6" width="15.5546875" style="3" customWidth="1"/>
    <col min="7" max="7" width="14.5546875" style="3" customWidth="1"/>
    <col min="8" max="16384" width="9.109375" style="4"/>
  </cols>
  <sheetData>
    <row r="1" spans="1:7" x14ac:dyDescent="0.3">
      <c r="A1" s="1" t="s">
        <v>166</v>
      </c>
    </row>
    <row r="2" spans="1:7" x14ac:dyDescent="0.3">
      <c r="A2" s="5"/>
      <c r="B2" s="6"/>
      <c r="C2" s="7"/>
      <c r="D2" s="7"/>
      <c r="E2" s="7"/>
      <c r="F2" s="7"/>
      <c r="G2" s="7"/>
    </row>
    <row r="3" spans="1:7" x14ac:dyDescent="0.3">
      <c r="A3" s="29"/>
      <c r="B3" s="29"/>
      <c r="C3" s="29"/>
      <c r="D3" s="29"/>
      <c r="E3" s="29"/>
      <c r="F3" s="29"/>
      <c r="G3" s="29"/>
    </row>
    <row r="4" spans="1:7" ht="42" customHeight="1" x14ac:dyDescent="0.3">
      <c r="A4" s="30" t="s">
        <v>223</v>
      </c>
      <c r="B4" s="29"/>
      <c r="C4" s="29"/>
      <c r="D4" s="29"/>
      <c r="E4" s="29"/>
      <c r="F4" s="29"/>
      <c r="G4" s="29"/>
    </row>
    <row r="5" spans="1:7" x14ac:dyDescent="0.3">
      <c r="G5" s="27" t="s">
        <v>0</v>
      </c>
    </row>
    <row r="6" spans="1:7" ht="80.25" customHeight="1" x14ac:dyDescent="0.3">
      <c r="A6" s="43" t="s">
        <v>1</v>
      </c>
      <c r="B6" s="44" t="s">
        <v>2</v>
      </c>
      <c r="C6" s="45" t="s">
        <v>167</v>
      </c>
      <c r="D6" s="45" t="s">
        <v>218</v>
      </c>
      <c r="E6" s="45" t="s">
        <v>219</v>
      </c>
      <c r="F6" s="45" t="s">
        <v>168</v>
      </c>
      <c r="G6" s="45" t="s">
        <v>169</v>
      </c>
    </row>
    <row r="7" spans="1:7" x14ac:dyDescent="0.3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7.399999999999999" customHeight="1" x14ac:dyDescent="0.3">
      <c r="A8" s="31" t="s">
        <v>170</v>
      </c>
      <c r="B8" s="32"/>
      <c r="C8" s="32"/>
      <c r="D8" s="32"/>
      <c r="E8" s="32"/>
      <c r="F8" s="32"/>
      <c r="G8" s="33"/>
    </row>
    <row r="9" spans="1:7" s="28" customFormat="1" x14ac:dyDescent="0.3">
      <c r="A9" s="40" t="s">
        <v>3</v>
      </c>
      <c r="B9" s="13" t="s">
        <v>4</v>
      </c>
      <c r="C9" s="14">
        <v>1214376377</v>
      </c>
      <c r="D9" s="14">
        <v>678077087</v>
      </c>
      <c r="E9" s="14">
        <v>686164272.99000001</v>
      </c>
      <c r="F9" s="15">
        <f t="shared" ref="F9:F43" si="0">E9-D9</f>
        <v>8087185.9900000095</v>
      </c>
      <c r="G9" s="36">
        <f t="shared" ref="G9:G43" si="1">IF(D9=0,0,E9/D9*100)</f>
        <v>101.19266469034957</v>
      </c>
    </row>
    <row r="10" spans="1:7" ht="31.2" x14ac:dyDescent="0.3">
      <c r="A10" s="10" t="s">
        <v>5</v>
      </c>
      <c r="B10" s="11" t="s">
        <v>6</v>
      </c>
      <c r="C10" s="12">
        <v>761617377</v>
      </c>
      <c r="D10" s="12">
        <v>420906714</v>
      </c>
      <c r="E10" s="12">
        <v>424462936.04000002</v>
      </c>
      <c r="F10" s="21">
        <f t="shared" si="0"/>
        <v>3556222.0400000215</v>
      </c>
      <c r="G10" s="39">
        <f t="shared" si="1"/>
        <v>100.84489553663903</v>
      </c>
    </row>
    <row r="11" spans="1:7" x14ac:dyDescent="0.3">
      <c r="A11" s="10" t="s">
        <v>7</v>
      </c>
      <c r="B11" s="11" t="s">
        <v>8</v>
      </c>
      <c r="C11" s="12">
        <v>759617377</v>
      </c>
      <c r="D11" s="12">
        <v>420567134</v>
      </c>
      <c r="E11" s="12">
        <v>424023007.04000002</v>
      </c>
      <c r="F11" s="21">
        <f t="shared" si="0"/>
        <v>3455873.0400000215</v>
      </c>
      <c r="G11" s="39">
        <f t="shared" si="1"/>
        <v>100.82171733371823</v>
      </c>
    </row>
    <row r="12" spans="1:7" ht="46.8" x14ac:dyDescent="0.3">
      <c r="A12" s="10" t="s">
        <v>9</v>
      </c>
      <c r="B12" s="11" t="s">
        <v>10</v>
      </c>
      <c r="C12" s="12">
        <v>738639377</v>
      </c>
      <c r="D12" s="12">
        <v>408837531</v>
      </c>
      <c r="E12" s="12">
        <v>410919608.04000002</v>
      </c>
      <c r="F12" s="21">
        <f t="shared" si="0"/>
        <v>2082077.0400000215</v>
      </c>
      <c r="G12" s="39">
        <f t="shared" si="1"/>
        <v>100.50926758972136</v>
      </c>
    </row>
    <row r="13" spans="1:7" ht="46.8" x14ac:dyDescent="0.3">
      <c r="A13" s="10" t="s">
        <v>11</v>
      </c>
      <c r="B13" s="11" t="s">
        <v>12</v>
      </c>
      <c r="C13" s="12">
        <v>8918000</v>
      </c>
      <c r="D13" s="12">
        <v>5632000</v>
      </c>
      <c r="E13" s="12">
        <v>6286364.5700000003</v>
      </c>
      <c r="F13" s="21">
        <f t="shared" si="0"/>
        <v>654364.5700000003</v>
      </c>
      <c r="G13" s="39">
        <f t="shared" si="1"/>
        <v>111.61868909801136</v>
      </c>
    </row>
    <row r="14" spans="1:7" ht="46.8" x14ac:dyDescent="0.3">
      <c r="A14" s="10" t="s">
        <v>13</v>
      </c>
      <c r="B14" s="11" t="s">
        <v>14</v>
      </c>
      <c r="C14" s="12">
        <v>12000000</v>
      </c>
      <c r="D14" s="12">
        <v>6037603</v>
      </c>
      <c r="E14" s="12">
        <v>6742239.04</v>
      </c>
      <c r="F14" s="21">
        <f t="shared" si="0"/>
        <v>704636.04</v>
      </c>
      <c r="G14" s="39">
        <f t="shared" si="1"/>
        <v>111.67079120637777</v>
      </c>
    </row>
    <row r="15" spans="1:7" ht="31.2" x14ac:dyDescent="0.3">
      <c r="A15" s="10" t="s">
        <v>15</v>
      </c>
      <c r="B15" s="11" t="s">
        <v>16</v>
      </c>
      <c r="C15" s="12">
        <v>60000</v>
      </c>
      <c r="D15" s="12">
        <v>60000</v>
      </c>
      <c r="E15" s="12">
        <v>74300.38</v>
      </c>
      <c r="F15" s="21">
        <f t="shared" si="0"/>
        <v>14300.380000000005</v>
      </c>
      <c r="G15" s="39">
        <f t="shared" si="1"/>
        <v>123.83396666666668</v>
      </c>
    </row>
    <row r="16" spans="1:7" ht="46.8" x14ac:dyDescent="0.3">
      <c r="A16" s="10" t="s">
        <v>17</v>
      </c>
      <c r="B16" s="11" t="s">
        <v>18</v>
      </c>
      <c r="C16" s="12">
        <v>0</v>
      </c>
      <c r="D16" s="12">
        <v>0</v>
      </c>
      <c r="E16" s="12">
        <v>495.01</v>
      </c>
      <c r="F16" s="21">
        <f t="shared" si="0"/>
        <v>495.01</v>
      </c>
      <c r="G16" s="39">
        <f t="shared" si="1"/>
        <v>0</v>
      </c>
    </row>
    <row r="17" spans="1:7" ht="35.25" customHeight="1" x14ac:dyDescent="0.3">
      <c r="A17" s="10" t="s">
        <v>19</v>
      </c>
      <c r="B17" s="11" t="s">
        <v>20</v>
      </c>
      <c r="C17" s="12">
        <v>2000000</v>
      </c>
      <c r="D17" s="12">
        <v>339580</v>
      </c>
      <c r="E17" s="12">
        <v>439929</v>
      </c>
      <c r="F17" s="21">
        <f t="shared" si="0"/>
        <v>100349</v>
      </c>
      <c r="G17" s="39">
        <f t="shared" si="1"/>
        <v>129.55091583721068</v>
      </c>
    </row>
    <row r="18" spans="1:7" ht="31.2" x14ac:dyDescent="0.3">
      <c r="A18" s="10" t="s">
        <v>21</v>
      </c>
      <c r="B18" s="11" t="s">
        <v>22</v>
      </c>
      <c r="C18" s="12">
        <v>2000000</v>
      </c>
      <c r="D18" s="12">
        <v>339580</v>
      </c>
      <c r="E18" s="12">
        <v>439929</v>
      </c>
      <c r="F18" s="21">
        <f t="shared" si="0"/>
        <v>100349</v>
      </c>
      <c r="G18" s="39">
        <f t="shared" si="1"/>
        <v>129.55091583721068</v>
      </c>
    </row>
    <row r="19" spans="1:7" ht="31.2" x14ac:dyDescent="0.3">
      <c r="A19" s="10" t="s">
        <v>23</v>
      </c>
      <c r="B19" s="11" t="s">
        <v>24</v>
      </c>
      <c r="C19" s="12">
        <v>10000</v>
      </c>
      <c r="D19" s="12">
        <v>7000</v>
      </c>
      <c r="E19" s="12">
        <v>7316.89</v>
      </c>
      <c r="F19" s="21">
        <f t="shared" si="0"/>
        <v>316.89000000000033</v>
      </c>
      <c r="G19" s="39">
        <f t="shared" si="1"/>
        <v>104.52700000000002</v>
      </c>
    </row>
    <row r="20" spans="1:7" ht="31.2" x14ac:dyDescent="0.3">
      <c r="A20" s="10" t="s">
        <v>25</v>
      </c>
      <c r="B20" s="11" t="s">
        <v>26</v>
      </c>
      <c r="C20" s="12">
        <v>10000</v>
      </c>
      <c r="D20" s="12">
        <v>7000</v>
      </c>
      <c r="E20" s="12">
        <v>7316.89</v>
      </c>
      <c r="F20" s="21">
        <f t="shared" si="0"/>
        <v>316.89000000000033</v>
      </c>
      <c r="G20" s="39">
        <f t="shared" si="1"/>
        <v>104.52700000000002</v>
      </c>
    </row>
    <row r="21" spans="1:7" ht="78" x14ac:dyDescent="0.3">
      <c r="A21" s="10" t="s">
        <v>27</v>
      </c>
      <c r="B21" s="11" t="s">
        <v>28</v>
      </c>
      <c r="C21" s="12">
        <v>10000</v>
      </c>
      <c r="D21" s="12">
        <v>7000</v>
      </c>
      <c r="E21" s="12">
        <v>7316.89</v>
      </c>
      <c r="F21" s="21">
        <f t="shared" si="0"/>
        <v>316.89000000000033</v>
      </c>
      <c r="G21" s="39">
        <f t="shared" si="1"/>
        <v>104.52700000000002</v>
      </c>
    </row>
    <row r="22" spans="1:7" x14ac:dyDescent="0.3">
      <c r="A22" s="10" t="s">
        <v>29</v>
      </c>
      <c r="B22" s="11" t="s">
        <v>30</v>
      </c>
      <c r="C22" s="12">
        <v>84346000</v>
      </c>
      <c r="D22" s="12">
        <v>48348885</v>
      </c>
      <c r="E22" s="12">
        <v>48902595.189999998</v>
      </c>
      <c r="F22" s="21">
        <f t="shared" si="0"/>
        <v>553710.18999999762</v>
      </c>
      <c r="G22" s="39">
        <f t="shared" si="1"/>
        <v>101.14523879919876</v>
      </c>
    </row>
    <row r="23" spans="1:7" ht="31.2" x14ac:dyDescent="0.3">
      <c r="A23" s="10" t="s">
        <v>31</v>
      </c>
      <c r="B23" s="11" t="s">
        <v>32</v>
      </c>
      <c r="C23" s="12">
        <v>3000000</v>
      </c>
      <c r="D23" s="12">
        <v>1916285</v>
      </c>
      <c r="E23" s="12">
        <v>1924170.76</v>
      </c>
      <c r="F23" s="21">
        <f t="shared" si="0"/>
        <v>7885.7600000000093</v>
      </c>
      <c r="G23" s="39">
        <f t="shared" si="1"/>
        <v>100.41151290126469</v>
      </c>
    </row>
    <row r="24" spans="1:7" ht="33.75" customHeight="1" x14ac:dyDescent="0.3">
      <c r="A24" s="10" t="s">
        <v>33</v>
      </c>
      <c r="B24" s="11" t="s">
        <v>34</v>
      </c>
      <c r="C24" s="12">
        <v>3000000</v>
      </c>
      <c r="D24" s="12">
        <v>1916285</v>
      </c>
      <c r="E24" s="12">
        <v>1924170.76</v>
      </c>
      <c r="F24" s="21">
        <f t="shared" si="0"/>
        <v>7885.7600000000093</v>
      </c>
      <c r="G24" s="39">
        <f t="shared" si="1"/>
        <v>100.41151290126469</v>
      </c>
    </row>
    <row r="25" spans="1:7" ht="31.2" x14ac:dyDescent="0.3">
      <c r="A25" s="10" t="s">
        <v>35</v>
      </c>
      <c r="B25" s="11" t="s">
        <v>36</v>
      </c>
      <c r="C25" s="12">
        <v>27700000</v>
      </c>
      <c r="D25" s="12">
        <v>18401100</v>
      </c>
      <c r="E25" s="12">
        <v>18925093.699999999</v>
      </c>
      <c r="F25" s="21">
        <f t="shared" si="0"/>
        <v>523993.69999999925</v>
      </c>
      <c r="G25" s="39">
        <f t="shared" si="1"/>
        <v>102.84762160957767</v>
      </c>
    </row>
    <row r="26" spans="1:7" ht="33" customHeight="1" x14ac:dyDescent="0.3">
      <c r="A26" s="10" t="s">
        <v>37</v>
      </c>
      <c r="B26" s="11" t="s">
        <v>34</v>
      </c>
      <c r="C26" s="12">
        <v>27700000</v>
      </c>
      <c r="D26" s="12">
        <v>18401100</v>
      </c>
      <c r="E26" s="12">
        <v>18925093.699999999</v>
      </c>
      <c r="F26" s="21">
        <f t="shared" si="0"/>
        <v>523993.69999999925</v>
      </c>
      <c r="G26" s="39">
        <f t="shared" si="1"/>
        <v>102.84762160957767</v>
      </c>
    </row>
    <row r="27" spans="1:7" ht="46.8" x14ac:dyDescent="0.3">
      <c r="A27" s="10" t="s">
        <v>38</v>
      </c>
      <c r="B27" s="11" t="s">
        <v>39</v>
      </c>
      <c r="C27" s="12">
        <v>53646000</v>
      </c>
      <c r="D27" s="12">
        <v>28031500</v>
      </c>
      <c r="E27" s="12">
        <v>28053330.729999997</v>
      </c>
      <c r="F27" s="21">
        <f t="shared" si="0"/>
        <v>21830.729999996722</v>
      </c>
      <c r="G27" s="39">
        <f t="shared" si="1"/>
        <v>100.07787927866862</v>
      </c>
    </row>
    <row r="28" spans="1:7" ht="93.6" x14ac:dyDescent="0.3">
      <c r="A28" s="10" t="s">
        <v>40</v>
      </c>
      <c r="B28" s="11" t="s">
        <v>41</v>
      </c>
      <c r="C28" s="12">
        <v>33000000</v>
      </c>
      <c r="D28" s="12">
        <v>17435500</v>
      </c>
      <c r="E28" s="12">
        <v>17441637.609999999</v>
      </c>
      <c r="F28" s="21">
        <f t="shared" si="0"/>
        <v>6137.609999999404</v>
      </c>
      <c r="G28" s="39">
        <f t="shared" si="1"/>
        <v>100.0352018009234</v>
      </c>
    </row>
    <row r="29" spans="1:7" ht="78" x14ac:dyDescent="0.3">
      <c r="A29" s="10" t="s">
        <v>42</v>
      </c>
      <c r="B29" s="11" t="s">
        <v>43</v>
      </c>
      <c r="C29" s="12">
        <v>20646000</v>
      </c>
      <c r="D29" s="12">
        <v>10596000</v>
      </c>
      <c r="E29" s="12">
        <v>10611693.119999999</v>
      </c>
      <c r="F29" s="21">
        <f t="shared" si="0"/>
        <v>15693.11999999918</v>
      </c>
      <c r="G29" s="39">
        <f t="shared" si="1"/>
        <v>100.14810419026048</v>
      </c>
    </row>
    <row r="30" spans="1:7" ht="46.8" x14ac:dyDescent="0.3">
      <c r="A30" s="10" t="s">
        <v>44</v>
      </c>
      <c r="B30" s="11" t="s">
        <v>45</v>
      </c>
      <c r="C30" s="12">
        <v>368403000</v>
      </c>
      <c r="D30" s="12">
        <v>208814488</v>
      </c>
      <c r="E30" s="12">
        <v>212791424.87</v>
      </c>
      <c r="F30" s="21">
        <f t="shared" si="0"/>
        <v>3976936.8700000048</v>
      </c>
      <c r="G30" s="39">
        <f t="shared" si="1"/>
        <v>101.9045311022672</v>
      </c>
    </row>
    <row r="31" spans="1:7" x14ac:dyDescent="0.3">
      <c r="A31" s="10" t="s">
        <v>46</v>
      </c>
      <c r="B31" s="11" t="s">
        <v>47</v>
      </c>
      <c r="C31" s="12">
        <v>256673000</v>
      </c>
      <c r="D31" s="12">
        <v>141785794</v>
      </c>
      <c r="E31" s="12">
        <v>143188684.10999998</v>
      </c>
      <c r="F31" s="21">
        <f t="shared" si="0"/>
        <v>1402890.1099999845</v>
      </c>
      <c r="G31" s="39">
        <f t="shared" si="1"/>
        <v>100.98944335001572</v>
      </c>
    </row>
    <row r="32" spans="1:7" ht="21" customHeight="1" x14ac:dyDescent="0.3">
      <c r="A32" s="10"/>
      <c r="B32" s="13" t="s">
        <v>163</v>
      </c>
      <c r="C32" s="14">
        <f t="shared" ref="C32:E32" si="2">SUM(C33:C36)</f>
        <v>56252000</v>
      </c>
      <c r="D32" s="14">
        <f t="shared" si="2"/>
        <v>30244350</v>
      </c>
      <c r="E32" s="14">
        <f t="shared" si="2"/>
        <v>31374524.960000001</v>
      </c>
      <c r="F32" s="21">
        <f t="shared" ref="F32" si="3">E32-D32</f>
        <v>1130174.9600000009</v>
      </c>
      <c r="G32" s="39">
        <f t="shared" ref="G32" si="4">IF(D32=0,0,E32/D32*100)</f>
        <v>103.73681352054184</v>
      </c>
    </row>
    <row r="33" spans="1:7" ht="62.4" x14ac:dyDescent="0.3">
      <c r="A33" s="10" t="s">
        <v>48</v>
      </c>
      <c r="B33" s="11" t="s">
        <v>49</v>
      </c>
      <c r="C33" s="12">
        <v>258000</v>
      </c>
      <c r="D33" s="12">
        <v>176000</v>
      </c>
      <c r="E33" s="12">
        <v>191524</v>
      </c>
      <c r="F33" s="21">
        <f t="shared" si="0"/>
        <v>15524</v>
      </c>
      <c r="G33" s="39">
        <f t="shared" si="1"/>
        <v>108.82045454545455</v>
      </c>
    </row>
    <row r="34" spans="1:7" ht="62.4" x14ac:dyDescent="0.3">
      <c r="A34" s="10" t="s">
        <v>50</v>
      </c>
      <c r="B34" s="11" t="s">
        <v>51</v>
      </c>
      <c r="C34" s="12">
        <v>4847000</v>
      </c>
      <c r="D34" s="12">
        <v>1553950</v>
      </c>
      <c r="E34" s="12">
        <v>1646848.01</v>
      </c>
      <c r="F34" s="21">
        <f t="shared" si="0"/>
        <v>92898.010000000009</v>
      </c>
      <c r="G34" s="39">
        <f t="shared" si="1"/>
        <v>105.97818526979633</v>
      </c>
    </row>
    <row r="35" spans="1:7" ht="62.4" x14ac:dyDescent="0.3">
      <c r="A35" s="10" t="s">
        <v>52</v>
      </c>
      <c r="B35" s="11" t="s">
        <v>53</v>
      </c>
      <c r="C35" s="12">
        <v>17807000</v>
      </c>
      <c r="D35" s="12">
        <v>4350000</v>
      </c>
      <c r="E35" s="12">
        <v>4536103.6900000004</v>
      </c>
      <c r="F35" s="21">
        <f t="shared" si="0"/>
        <v>186103.69000000041</v>
      </c>
      <c r="G35" s="39">
        <f t="shared" si="1"/>
        <v>104.27824574712645</v>
      </c>
    </row>
    <row r="36" spans="1:7" ht="62.4" x14ac:dyDescent="0.3">
      <c r="A36" s="10" t="s">
        <v>54</v>
      </c>
      <c r="B36" s="11" t="s">
        <v>55</v>
      </c>
      <c r="C36" s="12">
        <v>33340000</v>
      </c>
      <c r="D36" s="12">
        <v>24164400</v>
      </c>
      <c r="E36" s="12">
        <v>25000049.260000002</v>
      </c>
      <c r="F36" s="21">
        <f t="shared" si="0"/>
        <v>835649.26000000164</v>
      </c>
      <c r="G36" s="39">
        <f t="shared" si="1"/>
        <v>103.45818336064625</v>
      </c>
    </row>
    <row r="37" spans="1:7" ht="25.5" customHeight="1" x14ac:dyDescent="0.3">
      <c r="A37" s="10"/>
      <c r="B37" s="13" t="s">
        <v>164</v>
      </c>
      <c r="C37" s="14">
        <f t="shared" ref="C37:E37" si="5">SUM(C38:C41)</f>
        <v>200051000</v>
      </c>
      <c r="D37" s="14">
        <f t="shared" si="5"/>
        <v>111331164</v>
      </c>
      <c r="E37" s="14">
        <f t="shared" si="5"/>
        <v>111503976.95999999</v>
      </c>
      <c r="F37" s="21">
        <f t="shared" ref="F37" si="6">E37-D37</f>
        <v>172812.95999999344</v>
      </c>
      <c r="G37" s="39">
        <f t="shared" ref="G37" si="7">IF(D37=0,0,E37/D37*100)</f>
        <v>100.15522424610597</v>
      </c>
    </row>
    <row r="38" spans="1:7" ht="22.5" customHeight="1" x14ac:dyDescent="0.3">
      <c r="A38" s="10" t="s">
        <v>56</v>
      </c>
      <c r="B38" s="11" t="s">
        <v>57</v>
      </c>
      <c r="C38" s="12">
        <v>65520000</v>
      </c>
      <c r="D38" s="12">
        <v>38990000</v>
      </c>
      <c r="E38" s="12">
        <v>38999018.109999999</v>
      </c>
      <c r="F38" s="21">
        <f t="shared" si="0"/>
        <v>9018.109999999404</v>
      </c>
      <c r="G38" s="39">
        <f t="shared" si="1"/>
        <v>100.02312928956142</v>
      </c>
    </row>
    <row r="39" spans="1:7" ht="22.5" customHeight="1" x14ac:dyDescent="0.3">
      <c r="A39" s="10" t="s">
        <v>58</v>
      </c>
      <c r="B39" s="11" t="s">
        <v>59</v>
      </c>
      <c r="C39" s="12">
        <v>118720000</v>
      </c>
      <c r="D39" s="12">
        <v>65615664</v>
      </c>
      <c r="E39" s="12">
        <v>65635089.359999999</v>
      </c>
      <c r="F39" s="21">
        <f t="shared" si="0"/>
        <v>19425.359999999404</v>
      </c>
      <c r="G39" s="39">
        <f t="shared" si="1"/>
        <v>100.02960476022919</v>
      </c>
    </row>
    <row r="40" spans="1:7" ht="22.5" customHeight="1" x14ac:dyDescent="0.3">
      <c r="A40" s="10" t="s">
        <v>60</v>
      </c>
      <c r="B40" s="11" t="s">
        <v>61</v>
      </c>
      <c r="C40" s="12">
        <v>2211000</v>
      </c>
      <c r="D40" s="12">
        <v>1273600</v>
      </c>
      <c r="E40" s="12">
        <v>1281110.82</v>
      </c>
      <c r="F40" s="21">
        <f t="shared" si="0"/>
        <v>7510.8200000000652</v>
      </c>
      <c r="G40" s="39">
        <f t="shared" si="1"/>
        <v>100.58973146984924</v>
      </c>
    </row>
    <row r="41" spans="1:7" ht="22.5" customHeight="1" x14ac:dyDescent="0.3">
      <c r="A41" s="10" t="s">
        <v>62</v>
      </c>
      <c r="B41" s="11" t="s">
        <v>63</v>
      </c>
      <c r="C41" s="12">
        <v>13600000</v>
      </c>
      <c r="D41" s="12">
        <v>5451900</v>
      </c>
      <c r="E41" s="12">
        <v>5588758.6699999999</v>
      </c>
      <c r="F41" s="21">
        <f t="shared" si="0"/>
        <v>136858.66999999993</v>
      </c>
      <c r="G41" s="39">
        <f t="shared" si="1"/>
        <v>102.51029310882444</v>
      </c>
    </row>
    <row r="42" spans="1:7" ht="22.5" customHeight="1" x14ac:dyDescent="0.3">
      <c r="A42" s="10"/>
      <c r="B42" s="13" t="s">
        <v>165</v>
      </c>
      <c r="C42" s="14">
        <f t="shared" ref="C42:E42" si="8">SUM(C43:C44)</f>
        <v>370000</v>
      </c>
      <c r="D42" s="14">
        <f t="shared" si="8"/>
        <v>210280</v>
      </c>
      <c r="E42" s="14">
        <f t="shared" si="8"/>
        <v>310182.19</v>
      </c>
      <c r="F42" s="21">
        <f t="shared" ref="F42" si="9">E42-D42</f>
        <v>99902.19</v>
      </c>
      <c r="G42" s="39">
        <f t="shared" ref="G42" si="10">IF(D42=0,0,E42/D42*100)</f>
        <v>147.50912592733499</v>
      </c>
    </row>
    <row r="43" spans="1:7" ht="22.5" customHeight="1" x14ac:dyDescent="0.3">
      <c r="A43" s="10" t="s">
        <v>64</v>
      </c>
      <c r="B43" s="11" t="s">
        <v>65</v>
      </c>
      <c r="C43" s="12">
        <v>120000</v>
      </c>
      <c r="D43" s="12">
        <v>52650</v>
      </c>
      <c r="E43" s="12">
        <v>149951.21</v>
      </c>
      <c r="F43" s="21">
        <f t="shared" si="0"/>
        <v>97301.209999999992</v>
      </c>
      <c r="G43" s="39">
        <f t="shared" si="1"/>
        <v>284.80761633428295</v>
      </c>
    </row>
    <row r="44" spans="1:7" ht="22.5" customHeight="1" x14ac:dyDescent="0.3">
      <c r="A44" s="10" t="s">
        <v>66</v>
      </c>
      <c r="B44" s="11" t="s">
        <v>67</v>
      </c>
      <c r="C44" s="12">
        <v>250000</v>
      </c>
      <c r="D44" s="12">
        <v>157630</v>
      </c>
      <c r="E44" s="12">
        <v>160230.98000000001</v>
      </c>
      <c r="F44" s="21">
        <f t="shared" ref="F44:F75" si="11">E44-D44</f>
        <v>2600.9800000000105</v>
      </c>
      <c r="G44" s="39">
        <f t="shared" ref="G44:G75" si="12">IF(D44=0,0,E44/D44*100)</f>
        <v>101.65005392374549</v>
      </c>
    </row>
    <row r="45" spans="1:7" ht="22.5" customHeight="1" x14ac:dyDescent="0.3">
      <c r="A45" s="10" t="s">
        <v>68</v>
      </c>
      <c r="B45" s="11" t="s">
        <v>69</v>
      </c>
      <c r="C45" s="12">
        <v>750000</v>
      </c>
      <c r="D45" s="12">
        <v>156600</v>
      </c>
      <c r="E45" s="12">
        <v>217803.97999999998</v>
      </c>
      <c r="F45" s="21">
        <f t="shared" si="11"/>
        <v>61203.979999999981</v>
      </c>
      <c r="G45" s="39">
        <f t="shared" si="12"/>
        <v>139.0830012771392</v>
      </c>
    </row>
    <row r="46" spans="1:7" ht="22.5" customHeight="1" x14ac:dyDescent="0.3">
      <c r="A46" s="10" t="s">
        <v>70</v>
      </c>
      <c r="B46" s="11" t="s">
        <v>71</v>
      </c>
      <c r="C46" s="12">
        <v>305000</v>
      </c>
      <c r="D46" s="12">
        <v>48520</v>
      </c>
      <c r="E46" s="12">
        <v>93644.33</v>
      </c>
      <c r="F46" s="21">
        <f t="shared" si="11"/>
        <v>45124.33</v>
      </c>
      <c r="G46" s="39">
        <f t="shared" si="12"/>
        <v>193.0015045342127</v>
      </c>
    </row>
    <row r="47" spans="1:7" ht="22.5" customHeight="1" x14ac:dyDescent="0.3">
      <c r="A47" s="10" t="s">
        <v>72</v>
      </c>
      <c r="B47" s="11" t="s">
        <v>73</v>
      </c>
      <c r="C47" s="12">
        <v>445000</v>
      </c>
      <c r="D47" s="12">
        <v>108080</v>
      </c>
      <c r="E47" s="12">
        <v>124159.65</v>
      </c>
      <c r="F47" s="21">
        <f t="shared" si="11"/>
        <v>16079.649999999994</v>
      </c>
      <c r="G47" s="39">
        <f t="shared" si="12"/>
        <v>114.87754441154701</v>
      </c>
    </row>
    <row r="48" spans="1:7" ht="22.5" customHeight="1" x14ac:dyDescent="0.3">
      <c r="A48" s="10" t="s">
        <v>74</v>
      </c>
      <c r="B48" s="11" t="s">
        <v>75</v>
      </c>
      <c r="C48" s="12">
        <v>110980000</v>
      </c>
      <c r="D48" s="12">
        <v>66872094</v>
      </c>
      <c r="E48" s="12">
        <v>69384936.780000001</v>
      </c>
      <c r="F48" s="21">
        <f t="shared" si="11"/>
        <v>2512842.7800000012</v>
      </c>
      <c r="G48" s="39">
        <f t="shared" si="12"/>
        <v>103.75768520124404</v>
      </c>
    </row>
    <row r="49" spans="1:7" ht="22.5" customHeight="1" x14ac:dyDescent="0.3">
      <c r="A49" s="10" t="s">
        <v>76</v>
      </c>
      <c r="B49" s="11" t="s">
        <v>77</v>
      </c>
      <c r="C49" s="12">
        <v>14900000</v>
      </c>
      <c r="D49" s="12">
        <v>10454300</v>
      </c>
      <c r="E49" s="12">
        <v>10733216.720000001</v>
      </c>
      <c r="F49" s="21">
        <f t="shared" si="11"/>
        <v>278916.72000000067</v>
      </c>
      <c r="G49" s="39">
        <f t="shared" si="12"/>
        <v>102.66796169997035</v>
      </c>
    </row>
    <row r="50" spans="1:7" ht="22.5" customHeight="1" x14ac:dyDescent="0.3">
      <c r="A50" s="10" t="s">
        <v>78</v>
      </c>
      <c r="B50" s="11" t="s">
        <v>79</v>
      </c>
      <c r="C50" s="12">
        <v>96080000</v>
      </c>
      <c r="D50" s="12">
        <v>56417794</v>
      </c>
      <c r="E50" s="12">
        <v>58651720.060000002</v>
      </c>
      <c r="F50" s="21">
        <f t="shared" si="11"/>
        <v>2233926.0600000024</v>
      </c>
      <c r="G50" s="39">
        <f t="shared" si="12"/>
        <v>103.95961256478763</v>
      </c>
    </row>
    <row r="51" spans="1:7" s="28" customFormat="1" x14ac:dyDescent="0.3">
      <c r="A51" s="40" t="s">
        <v>80</v>
      </c>
      <c r="B51" s="13" t="s">
        <v>81</v>
      </c>
      <c r="C51" s="14">
        <v>16089800</v>
      </c>
      <c r="D51" s="14">
        <v>8738900</v>
      </c>
      <c r="E51" s="14">
        <v>9304769.1600000001</v>
      </c>
      <c r="F51" s="15">
        <f t="shared" si="11"/>
        <v>565869.16000000015</v>
      </c>
      <c r="G51" s="36">
        <f t="shared" si="12"/>
        <v>106.47529048278388</v>
      </c>
    </row>
    <row r="52" spans="1:7" ht="31.2" x14ac:dyDescent="0.3">
      <c r="A52" s="10" t="s">
        <v>82</v>
      </c>
      <c r="B52" s="11" t="s">
        <v>83</v>
      </c>
      <c r="C52" s="12">
        <v>1368300</v>
      </c>
      <c r="D52" s="12">
        <v>799130</v>
      </c>
      <c r="E52" s="12">
        <v>876644.49</v>
      </c>
      <c r="F52" s="21">
        <f t="shared" si="11"/>
        <v>77514.489999999991</v>
      </c>
      <c r="G52" s="39">
        <f t="shared" si="12"/>
        <v>109.69985984758424</v>
      </c>
    </row>
    <row r="53" spans="1:7" x14ac:dyDescent="0.3">
      <c r="A53" s="10" t="s">
        <v>84</v>
      </c>
      <c r="B53" s="11" t="s">
        <v>85</v>
      </c>
      <c r="C53" s="12">
        <v>1368300</v>
      </c>
      <c r="D53" s="12">
        <v>799130</v>
      </c>
      <c r="E53" s="12">
        <v>876644.49</v>
      </c>
      <c r="F53" s="21">
        <f t="shared" si="11"/>
        <v>77514.489999999991</v>
      </c>
      <c r="G53" s="39">
        <f t="shared" si="12"/>
        <v>109.69985984758424</v>
      </c>
    </row>
    <row r="54" spans="1:7" ht="78" x14ac:dyDescent="0.3">
      <c r="A54" s="10" t="s">
        <v>86</v>
      </c>
      <c r="B54" s="11" t="s">
        <v>87</v>
      </c>
      <c r="C54" s="12">
        <v>5000</v>
      </c>
      <c r="D54" s="12">
        <v>0</v>
      </c>
      <c r="E54" s="12">
        <v>0</v>
      </c>
      <c r="F54" s="21">
        <f t="shared" si="11"/>
        <v>0</v>
      </c>
      <c r="G54" s="39">
        <f t="shared" si="12"/>
        <v>0</v>
      </c>
    </row>
    <row r="55" spans="1:7" ht="39.75" customHeight="1" x14ac:dyDescent="0.3">
      <c r="A55" s="10" t="s">
        <v>88</v>
      </c>
      <c r="B55" s="11" t="s">
        <v>89</v>
      </c>
      <c r="C55" s="12">
        <v>200000</v>
      </c>
      <c r="D55" s="12">
        <v>115720</v>
      </c>
      <c r="E55" s="12">
        <v>140586.71</v>
      </c>
      <c r="F55" s="21">
        <f t="shared" si="11"/>
        <v>24866.709999999992</v>
      </c>
      <c r="G55" s="39">
        <f t="shared" si="12"/>
        <v>121.48868821292776</v>
      </c>
    </row>
    <row r="56" spans="1:7" ht="93.6" x14ac:dyDescent="0.3">
      <c r="A56" s="10" t="s">
        <v>90</v>
      </c>
      <c r="B56" s="11" t="s">
        <v>91</v>
      </c>
      <c r="C56" s="12">
        <v>405000</v>
      </c>
      <c r="D56" s="12">
        <v>201460</v>
      </c>
      <c r="E56" s="12">
        <v>248491.27</v>
      </c>
      <c r="F56" s="21">
        <f t="shared" si="11"/>
        <v>47031.26999999999</v>
      </c>
      <c r="G56" s="39">
        <f t="shared" si="12"/>
        <v>123.34521493100368</v>
      </c>
    </row>
    <row r="57" spans="1:7" ht="62.4" x14ac:dyDescent="0.3">
      <c r="A57" s="10" t="s">
        <v>92</v>
      </c>
      <c r="B57" s="11" t="s">
        <v>93</v>
      </c>
      <c r="C57" s="12">
        <v>670000</v>
      </c>
      <c r="D57" s="12">
        <v>397950</v>
      </c>
      <c r="E57" s="12">
        <v>401020.65</v>
      </c>
      <c r="F57" s="21">
        <f t="shared" si="11"/>
        <v>3070.6500000000233</v>
      </c>
      <c r="G57" s="39">
        <f t="shared" si="12"/>
        <v>100.77161703731625</v>
      </c>
    </row>
    <row r="58" spans="1:7" ht="62.4" x14ac:dyDescent="0.3">
      <c r="A58" s="10" t="s">
        <v>94</v>
      </c>
      <c r="B58" s="11" t="s">
        <v>95</v>
      </c>
      <c r="C58" s="12">
        <v>58200</v>
      </c>
      <c r="D58" s="12">
        <v>58200</v>
      </c>
      <c r="E58" s="12">
        <v>60734.26</v>
      </c>
      <c r="F58" s="21">
        <f t="shared" si="11"/>
        <v>2534.260000000002</v>
      </c>
      <c r="G58" s="39">
        <f t="shared" si="12"/>
        <v>104.35439862542957</v>
      </c>
    </row>
    <row r="59" spans="1:7" ht="93.6" x14ac:dyDescent="0.3">
      <c r="A59" s="10" t="s">
        <v>96</v>
      </c>
      <c r="B59" s="11" t="s">
        <v>97</v>
      </c>
      <c r="C59" s="12">
        <v>30100</v>
      </c>
      <c r="D59" s="12">
        <v>25800</v>
      </c>
      <c r="E59" s="12">
        <v>25811.599999999999</v>
      </c>
      <c r="F59" s="21">
        <f t="shared" si="11"/>
        <v>11.599999999998545</v>
      </c>
      <c r="G59" s="39">
        <f t="shared" si="12"/>
        <v>100.04496124031009</v>
      </c>
    </row>
    <row r="60" spans="1:7" ht="31.2" x14ac:dyDescent="0.3">
      <c r="A60" s="10" t="s">
        <v>98</v>
      </c>
      <c r="B60" s="11" t="s">
        <v>99</v>
      </c>
      <c r="C60" s="12">
        <v>11719500</v>
      </c>
      <c r="D60" s="12">
        <v>6311170</v>
      </c>
      <c r="E60" s="12">
        <v>6597189.8700000001</v>
      </c>
      <c r="F60" s="21">
        <f t="shared" si="11"/>
        <v>286019.87000000011</v>
      </c>
      <c r="G60" s="39">
        <f t="shared" si="12"/>
        <v>104.5319626947143</v>
      </c>
    </row>
    <row r="61" spans="1:7" x14ac:dyDescent="0.3">
      <c r="A61" s="10" t="s">
        <v>100</v>
      </c>
      <c r="B61" s="11" t="s">
        <v>101</v>
      </c>
      <c r="C61" s="12">
        <v>6554000</v>
      </c>
      <c r="D61" s="12">
        <v>3246930</v>
      </c>
      <c r="E61" s="12">
        <v>3482883.98</v>
      </c>
      <c r="F61" s="21">
        <f t="shared" si="11"/>
        <v>235953.97999999998</v>
      </c>
      <c r="G61" s="39">
        <f t="shared" si="12"/>
        <v>107.26698696922941</v>
      </c>
    </row>
    <row r="62" spans="1:7" ht="62.4" x14ac:dyDescent="0.3">
      <c r="A62" s="10" t="s">
        <v>102</v>
      </c>
      <c r="B62" s="11" t="s">
        <v>103</v>
      </c>
      <c r="C62" s="12">
        <v>138000</v>
      </c>
      <c r="D62" s="12">
        <v>54000</v>
      </c>
      <c r="E62" s="12">
        <v>54000</v>
      </c>
      <c r="F62" s="21">
        <f t="shared" si="11"/>
        <v>0</v>
      </c>
      <c r="G62" s="39">
        <f t="shared" si="12"/>
        <v>100</v>
      </c>
    </row>
    <row r="63" spans="1:7" ht="41.25" customHeight="1" x14ac:dyDescent="0.3">
      <c r="A63" s="10" t="s">
        <v>104</v>
      </c>
      <c r="B63" s="11" t="s">
        <v>105</v>
      </c>
      <c r="C63" s="12">
        <v>6000000</v>
      </c>
      <c r="D63" s="12">
        <v>2935700</v>
      </c>
      <c r="E63" s="12">
        <v>3132271.98</v>
      </c>
      <c r="F63" s="21">
        <f t="shared" si="11"/>
        <v>196571.97999999998</v>
      </c>
      <c r="G63" s="39">
        <f t="shared" si="12"/>
        <v>106.69591511394216</v>
      </c>
    </row>
    <row r="64" spans="1:7" ht="31.2" x14ac:dyDescent="0.3">
      <c r="A64" s="10" t="s">
        <v>106</v>
      </c>
      <c r="B64" s="11" t="s">
        <v>107</v>
      </c>
      <c r="C64" s="12">
        <v>400000</v>
      </c>
      <c r="D64" s="12">
        <v>241230</v>
      </c>
      <c r="E64" s="12">
        <v>278892</v>
      </c>
      <c r="F64" s="21">
        <f t="shared" si="11"/>
        <v>37662</v>
      </c>
      <c r="G64" s="39">
        <f t="shared" si="12"/>
        <v>115.61248600920284</v>
      </c>
    </row>
    <row r="65" spans="1:7" ht="93.6" x14ac:dyDescent="0.3">
      <c r="A65" s="10" t="s">
        <v>108</v>
      </c>
      <c r="B65" s="11" t="s">
        <v>109</v>
      </c>
      <c r="C65" s="12">
        <v>16000</v>
      </c>
      <c r="D65" s="12">
        <v>16000</v>
      </c>
      <c r="E65" s="12">
        <v>17720</v>
      </c>
      <c r="F65" s="21">
        <f t="shared" si="11"/>
        <v>1720</v>
      </c>
      <c r="G65" s="39">
        <f t="shared" si="12"/>
        <v>110.75</v>
      </c>
    </row>
    <row r="66" spans="1:7" ht="46.8" x14ac:dyDescent="0.3">
      <c r="A66" s="10" t="s">
        <v>110</v>
      </c>
      <c r="B66" s="11" t="s">
        <v>111</v>
      </c>
      <c r="C66" s="12">
        <v>5135000</v>
      </c>
      <c r="D66" s="12">
        <v>3045000</v>
      </c>
      <c r="E66" s="12">
        <v>3093035.93</v>
      </c>
      <c r="F66" s="21">
        <f t="shared" si="11"/>
        <v>48035.930000000168</v>
      </c>
      <c r="G66" s="39">
        <f t="shared" si="12"/>
        <v>101.57753464696225</v>
      </c>
    </row>
    <row r="67" spans="1:7" ht="46.8" x14ac:dyDescent="0.3">
      <c r="A67" s="10" t="s">
        <v>112</v>
      </c>
      <c r="B67" s="11" t="s">
        <v>113</v>
      </c>
      <c r="C67" s="12">
        <v>5135000</v>
      </c>
      <c r="D67" s="12">
        <v>3045000</v>
      </c>
      <c r="E67" s="12">
        <v>3093035.93</v>
      </c>
      <c r="F67" s="21">
        <f t="shared" si="11"/>
        <v>48035.930000000168</v>
      </c>
      <c r="G67" s="39">
        <f t="shared" si="12"/>
        <v>101.57753464696225</v>
      </c>
    </row>
    <row r="68" spans="1:7" x14ac:dyDescent="0.3">
      <c r="A68" s="10" t="s">
        <v>114</v>
      </c>
      <c r="B68" s="11" t="s">
        <v>115</v>
      </c>
      <c r="C68" s="12">
        <v>30500</v>
      </c>
      <c r="D68" s="12">
        <v>19240</v>
      </c>
      <c r="E68" s="12">
        <v>21269.96</v>
      </c>
      <c r="F68" s="21">
        <f t="shared" si="11"/>
        <v>2029.9599999999991</v>
      </c>
      <c r="G68" s="39">
        <f t="shared" si="12"/>
        <v>110.55072765072764</v>
      </c>
    </row>
    <row r="69" spans="1:7" ht="62.4" x14ac:dyDescent="0.3">
      <c r="A69" s="10" t="s">
        <v>116</v>
      </c>
      <c r="B69" s="11" t="s">
        <v>117</v>
      </c>
      <c r="C69" s="12">
        <v>3000</v>
      </c>
      <c r="D69" s="12">
        <v>1680</v>
      </c>
      <c r="E69" s="12">
        <v>2599.96</v>
      </c>
      <c r="F69" s="21">
        <f t="shared" si="11"/>
        <v>919.96</v>
      </c>
      <c r="G69" s="39">
        <f t="shared" si="12"/>
        <v>154.75952380952381</v>
      </c>
    </row>
    <row r="70" spans="1:7" ht="46.8" x14ac:dyDescent="0.3">
      <c r="A70" s="10" t="s">
        <v>118</v>
      </c>
      <c r="B70" s="11" t="s">
        <v>119</v>
      </c>
      <c r="C70" s="12">
        <v>27500</v>
      </c>
      <c r="D70" s="12">
        <v>17560</v>
      </c>
      <c r="E70" s="12">
        <v>18670</v>
      </c>
      <c r="F70" s="21">
        <f t="shared" si="11"/>
        <v>1110</v>
      </c>
      <c r="G70" s="39">
        <f t="shared" si="12"/>
        <v>106.32118451025056</v>
      </c>
    </row>
    <row r="71" spans="1:7" x14ac:dyDescent="0.3">
      <c r="A71" s="10" t="s">
        <v>120</v>
      </c>
      <c r="B71" s="11" t="s">
        <v>121</v>
      </c>
      <c r="C71" s="12">
        <v>3002000</v>
      </c>
      <c r="D71" s="12">
        <v>1628600</v>
      </c>
      <c r="E71" s="12">
        <v>1830934.8</v>
      </c>
      <c r="F71" s="21">
        <f t="shared" si="11"/>
        <v>202334.80000000005</v>
      </c>
      <c r="G71" s="39">
        <f t="shared" si="12"/>
        <v>112.4238487044087</v>
      </c>
    </row>
    <row r="72" spans="1:7" x14ac:dyDescent="0.3">
      <c r="A72" s="10" t="s">
        <v>122</v>
      </c>
      <c r="B72" s="11" t="s">
        <v>85</v>
      </c>
      <c r="C72" s="12">
        <v>3002000</v>
      </c>
      <c r="D72" s="12">
        <v>1628600</v>
      </c>
      <c r="E72" s="12">
        <v>1830934.8</v>
      </c>
      <c r="F72" s="21">
        <f t="shared" si="11"/>
        <v>202334.80000000005</v>
      </c>
      <c r="G72" s="39">
        <f t="shared" si="12"/>
        <v>112.4238487044087</v>
      </c>
    </row>
    <row r="73" spans="1:7" x14ac:dyDescent="0.3">
      <c r="A73" s="10" t="s">
        <v>123</v>
      </c>
      <c r="B73" s="11" t="s">
        <v>85</v>
      </c>
      <c r="C73" s="12">
        <v>2128600</v>
      </c>
      <c r="D73" s="12">
        <v>1628600</v>
      </c>
      <c r="E73" s="12">
        <v>1830934.8</v>
      </c>
      <c r="F73" s="21">
        <f t="shared" si="11"/>
        <v>202334.80000000005</v>
      </c>
      <c r="G73" s="39">
        <f t="shared" si="12"/>
        <v>112.4238487044087</v>
      </c>
    </row>
    <row r="74" spans="1:7" ht="93.6" x14ac:dyDescent="0.3">
      <c r="A74" s="10" t="s">
        <v>124</v>
      </c>
      <c r="B74" s="11" t="s">
        <v>125</v>
      </c>
      <c r="C74" s="12">
        <v>873400</v>
      </c>
      <c r="D74" s="12">
        <v>0</v>
      </c>
      <c r="E74" s="12">
        <v>0</v>
      </c>
      <c r="F74" s="21">
        <f t="shared" si="11"/>
        <v>0</v>
      </c>
      <c r="G74" s="39">
        <f t="shared" si="12"/>
        <v>0</v>
      </c>
    </row>
    <row r="75" spans="1:7" s="28" customFormat="1" x14ac:dyDescent="0.3">
      <c r="A75" s="40" t="s">
        <v>126</v>
      </c>
      <c r="B75" s="13" t="s">
        <v>127</v>
      </c>
      <c r="C75" s="14">
        <v>286849668</v>
      </c>
      <c r="D75" s="14">
        <v>250117251</v>
      </c>
      <c r="E75" s="14">
        <v>249913515.30000001</v>
      </c>
      <c r="F75" s="15">
        <f t="shared" si="11"/>
        <v>-203735.69999998808</v>
      </c>
      <c r="G75" s="36">
        <f t="shared" si="12"/>
        <v>99.918543923225826</v>
      </c>
    </row>
    <row r="76" spans="1:7" x14ac:dyDescent="0.3">
      <c r="A76" s="10" t="s">
        <v>128</v>
      </c>
      <c r="B76" s="11" t="s">
        <v>129</v>
      </c>
      <c r="C76" s="12">
        <v>286849668</v>
      </c>
      <c r="D76" s="12">
        <v>250117251</v>
      </c>
      <c r="E76" s="12">
        <v>249913515.30000001</v>
      </c>
      <c r="F76" s="21">
        <f t="shared" ref="F76:F93" si="13">E76-D76</f>
        <v>-203735.69999998808</v>
      </c>
      <c r="G76" s="39">
        <f t="shared" ref="G76:G93" si="14">IF(D76=0,0,E76/D76*100)</f>
        <v>99.918543923225826</v>
      </c>
    </row>
    <row r="77" spans="1:7" ht="31.2" x14ac:dyDescent="0.3">
      <c r="A77" s="10" t="s">
        <v>130</v>
      </c>
      <c r="B77" s="11" t="s">
        <v>131</v>
      </c>
      <c r="C77" s="12">
        <v>62260300</v>
      </c>
      <c r="D77" s="12">
        <v>36318800</v>
      </c>
      <c r="E77" s="12">
        <v>36318800</v>
      </c>
      <c r="F77" s="21">
        <f t="shared" si="13"/>
        <v>0</v>
      </c>
      <c r="G77" s="39">
        <f t="shared" si="14"/>
        <v>100</v>
      </c>
    </row>
    <row r="78" spans="1:7" ht="46.8" x14ac:dyDescent="0.3">
      <c r="A78" s="10" t="s">
        <v>132</v>
      </c>
      <c r="B78" s="11" t="s">
        <v>133</v>
      </c>
      <c r="C78" s="12">
        <v>62260300</v>
      </c>
      <c r="D78" s="12">
        <v>36318800</v>
      </c>
      <c r="E78" s="12">
        <v>36318800</v>
      </c>
      <c r="F78" s="21">
        <f t="shared" si="13"/>
        <v>0</v>
      </c>
      <c r="G78" s="39">
        <f t="shared" si="14"/>
        <v>100</v>
      </c>
    </row>
    <row r="79" spans="1:7" ht="31.2" x14ac:dyDescent="0.3">
      <c r="A79" s="10" t="s">
        <v>134</v>
      </c>
      <c r="B79" s="11" t="s">
        <v>135</v>
      </c>
      <c r="C79" s="12">
        <v>184030400</v>
      </c>
      <c r="D79" s="12">
        <v>176520500</v>
      </c>
      <c r="E79" s="12">
        <v>176520500</v>
      </c>
      <c r="F79" s="21">
        <f t="shared" si="13"/>
        <v>0</v>
      </c>
      <c r="G79" s="39">
        <f t="shared" si="14"/>
        <v>100</v>
      </c>
    </row>
    <row r="80" spans="1:7" ht="46.8" x14ac:dyDescent="0.3">
      <c r="A80" s="10" t="s">
        <v>136</v>
      </c>
      <c r="B80" s="11" t="s">
        <v>137</v>
      </c>
      <c r="C80" s="12">
        <v>29075900</v>
      </c>
      <c r="D80" s="12">
        <v>29075900</v>
      </c>
      <c r="E80" s="12">
        <v>29075900</v>
      </c>
      <c r="F80" s="21">
        <f t="shared" si="13"/>
        <v>0</v>
      </c>
      <c r="G80" s="39">
        <f t="shared" si="14"/>
        <v>100</v>
      </c>
    </row>
    <row r="81" spans="1:7" ht="31.2" x14ac:dyDescent="0.3">
      <c r="A81" s="10" t="s">
        <v>138</v>
      </c>
      <c r="B81" s="11" t="s">
        <v>139</v>
      </c>
      <c r="C81" s="12">
        <v>137168900</v>
      </c>
      <c r="D81" s="12">
        <v>129981200</v>
      </c>
      <c r="E81" s="12">
        <v>129981200</v>
      </c>
      <c r="F81" s="21">
        <f t="shared" si="13"/>
        <v>0</v>
      </c>
      <c r="G81" s="39">
        <f t="shared" si="14"/>
        <v>100</v>
      </c>
    </row>
    <row r="82" spans="1:7" ht="46.8" x14ac:dyDescent="0.3">
      <c r="A82" s="10" t="s">
        <v>140</v>
      </c>
      <c r="B82" s="11" t="s">
        <v>141</v>
      </c>
      <c r="C82" s="12">
        <v>327700</v>
      </c>
      <c r="D82" s="12">
        <v>327700</v>
      </c>
      <c r="E82" s="12">
        <v>327700</v>
      </c>
      <c r="F82" s="21">
        <f t="shared" si="13"/>
        <v>0</v>
      </c>
      <c r="G82" s="39">
        <f t="shared" si="14"/>
        <v>100</v>
      </c>
    </row>
    <row r="83" spans="1:7" ht="78" x14ac:dyDescent="0.3">
      <c r="A83" s="10" t="s">
        <v>142</v>
      </c>
      <c r="B83" s="11" t="s">
        <v>143</v>
      </c>
      <c r="C83" s="12">
        <v>1600100</v>
      </c>
      <c r="D83" s="12">
        <v>1277900</v>
      </c>
      <c r="E83" s="12">
        <v>1277900</v>
      </c>
      <c r="F83" s="21">
        <f t="shared" si="13"/>
        <v>0</v>
      </c>
      <c r="G83" s="39">
        <f t="shared" si="14"/>
        <v>100</v>
      </c>
    </row>
    <row r="84" spans="1:7" ht="46.8" x14ac:dyDescent="0.3">
      <c r="A84" s="10" t="s">
        <v>144</v>
      </c>
      <c r="B84" s="11" t="s">
        <v>145</v>
      </c>
      <c r="C84" s="12">
        <v>15857800</v>
      </c>
      <c r="D84" s="12">
        <v>15857800</v>
      </c>
      <c r="E84" s="12">
        <v>15857800</v>
      </c>
      <c r="F84" s="21">
        <f t="shared" si="13"/>
        <v>0</v>
      </c>
      <c r="G84" s="39">
        <f t="shared" si="14"/>
        <v>100</v>
      </c>
    </row>
    <row r="85" spans="1:7" ht="31.2" x14ac:dyDescent="0.3">
      <c r="A85" s="10" t="s">
        <v>146</v>
      </c>
      <c r="B85" s="11" t="s">
        <v>147</v>
      </c>
      <c r="C85" s="12">
        <v>10496070</v>
      </c>
      <c r="D85" s="12">
        <v>10496070</v>
      </c>
      <c r="E85" s="12">
        <v>10496070</v>
      </c>
      <c r="F85" s="21">
        <f t="shared" si="13"/>
        <v>0</v>
      </c>
      <c r="G85" s="39">
        <f t="shared" si="14"/>
        <v>100</v>
      </c>
    </row>
    <row r="86" spans="1:7" x14ac:dyDescent="0.3">
      <c r="A86" s="10" t="s">
        <v>148</v>
      </c>
      <c r="B86" s="11" t="s">
        <v>149</v>
      </c>
      <c r="C86" s="12">
        <v>10496070</v>
      </c>
      <c r="D86" s="12">
        <v>10496070</v>
      </c>
      <c r="E86" s="12">
        <v>10496070</v>
      </c>
      <c r="F86" s="21">
        <f t="shared" si="13"/>
        <v>0</v>
      </c>
      <c r="G86" s="39">
        <f t="shared" si="14"/>
        <v>100</v>
      </c>
    </row>
    <row r="87" spans="1:7" ht="31.2" x14ac:dyDescent="0.3">
      <c r="A87" s="10" t="s">
        <v>150</v>
      </c>
      <c r="B87" s="11" t="s">
        <v>151</v>
      </c>
      <c r="C87" s="12">
        <v>30062898</v>
      </c>
      <c r="D87" s="12">
        <v>26781881</v>
      </c>
      <c r="E87" s="12">
        <v>26578145.300000001</v>
      </c>
      <c r="F87" s="21">
        <f t="shared" si="13"/>
        <v>-203735.69999999925</v>
      </c>
      <c r="G87" s="39">
        <f t="shared" si="14"/>
        <v>99.239277853560765</v>
      </c>
    </row>
    <row r="88" spans="1:7" ht="93.6" x14ac:dyDescent="0.3">
      <c r="A88" s="10" t="s">
        <v>152</v>
      </c>
      <c r="B88" s="11" t="s">
        <v>153</v>
      </c>
      <c r="C88" s="12">
        <v>16808022</v>
      </c>
      <c r="D88" s="12">
        <v>16808022</v>
      </c>
      <c r="E88" s="12">
        <v>16808022</v>
      </c>
      <c r="F88" s="21">
        <f t="shared" si="13"/>
        <v>0</v>
      </c>
      <c r="G88" s="39">
        <f t="shared" si="14"/>
        <v>100</v>
      </c>
    </row>
    <row r="89" spans="1:7" ht="46.8" x14ac:dyDescent="0.3">
      <c r="A89" s="10" t="s">
        <v>154</v>
      </c>
      <c r="B89" s="11" t="s">
        <v>155</v>
      </c>
      <c r="C89" s="12">
        <v>1458059</v>
      </c>
      <c r="D89" s="12">
        <v>1381638</v>
      </c>
      <c r="E89" s="12">
        <v>1381638</v>
      </c>
      <c r="F89" s="21">
        <f t="shared" si="13"/>
        <v>0</v>
      </c>
      <c r="G89" s="39">
        <f t="shared" si="14"/>
        <v>100</v>
      </c>
    </row>
    <row r="90" spans="1:7" x14ac:dyDescent="0.3">
      <c r="A90" s="10" t="s">
        <v>156</v>
      </c>
      <c r="B90" s="11" t="s">
        <v>157</v>
      </c>
      <c r="C90" s="12">
        <v>10916497</v>
      </c>
      <c r="D90" s="12">
        <v>8078701</v>
      </c>
      <c r="E90" s="12">
        <v>7874965.2999999998</v>
      </c>
      <c r="F90" s="21">
        <f t="shared" si="13"/>
        <v>-203735.70000000019</v>
      </c>
      <c r="G90" s="39">
        <f t="shared" si="14"/>
        <v>97.478113127345594</v>
      </c>
    </row>
    <row r="91" spans="1:7" ht="93.6" x14ac:dyDescent="0.3">
      <c r="A91" s="10" t="s">
        <v>158</v>
      </c>
      <c r="B91" s="11" t="s">
        <v>159</v>
      </c>
      <c r="C91" s="12">
        <v>880320</v>
      </c>
      <c r="D91" s="12">
        <v>513520</v>
      </c>
      <c r="E91" s="12">
        <v>513520</v>
      </c>
      <c r="F91" s="21">
        <f t="shared" si="13"/>
        <v>0</v>
      </c>
      <c r="G91" s="39">
        <f t="shared" si="14"/>
        <v>100</v>
      </c>
    </row>
    <row r="92" spans="1:7" x14ac:dyDescent="0.3">
      <c r="A92" s="16" t="s">
        <v>160</v>
      </c>
      <c r="B92" s="17" t="s">
        <v>161</v>
      </c>
      <c r="C92" s="18">
        <v>1230466177</v>
      </c>
      <c r="D92" s="18">
        <v>686815987</v>
      </c>
      <c r="E92" s="18">
        <v>695469042.14999998</v>
      </c>
      <c r="F92" s="18">
        <f t="shared" si="13"/>
        <v>8653055.1499999762</v>
      </c>
      <c r="G92" s="37">
        <f t="shared" si="14"/>
        <v>101.25987969321977</v>
      </c>
    </row>
    <row r="93" spans="1:7" x14ac:dyDescent="0.3">
      <c r="A93" s="16" t="s">
        <v>160</v>
      </c>
      <c r="B93" s="17" t="s">
        <v>162</v>
      </c>
      <c r="C93" s="18">
        <v>1517315845</v>
      </c>
      <c r="D93" s="18">
        <v>936933238</v>
      </c>
      <c r="E93" s="18">
        <v>945382557.44999993</v>
      </c>
      <c r="F93" s="18">
        <f t="shared" si="13"/>
        <v>8449319.4499999285</v>
      </c>
      <c r="G93" s="37">
        <f t="shared" si="14"/>
        <v>100.90180592461806</v>
      </c>
    </row>
    <row r="94" spans="1:7" ht="28.5" customHeight="1" x14ac:dyDescent="0.3">
      <c r="A94" s="38" t="s">
        <v>217</v>
      </c>
      <c r="B94" s="38"/>
      <c r="C94" s="38"/>
      <c r="D94" s="38"/>
      <c r="E94" s="38"/>
      <c r="F94" s="38"/>
      <c r="G94" s="38"/>
    </row>
    <row r="95" spans="1:7" s="28" customFormat="1" x14ac:dyDescent="0.3">
      <c r="A95" s="41" t="s">
        <v>3</v>
      </c>
      <c r="B95" s="42" t="s">
        <v>4</v>
      </c>
      <c r="C95" s="15">
        <v>500000</v>
      </c>
      <c r="D95" s="15">
        <v>272940</v>
      </c>
      <c r="E95" s="15">
        <v>373169.61000000004</v>
      </c>
      <c r="F95" s="15">
        <f t="shared" ref="F95:F123" si="15">E95-D95</f>
        <v>100229.61000000004</v>
      </c>
      <c r="G95" s="36">
        <f t="shared" ref="G95:G123" si="16">IF(D95=0,0,E95/D95*100)</f>
        <v>136.72221367333481</v>
      </c>
    </row>
    <row r="96" spans="1:7" x14ac:dyDescent="0.3">
      <c r="A96" s="19" t="s">
        <v>171</v>
      </c>
      <c r="B96" s="20" t="s">
        <v>172</v>
      </c>
      <c r="C96" s="21">
        <v>500000</v>
      </c>
      <c r="D96" s="21">
        <v>272940</v>
      </c>
      <c r="E96" s="21">
        <v>373169.61000000004</v>
      </c>
      <c r="F96" s="21">
        <f t="shared" si="15"/>
        <v>100229.61000000004</v>
      </c>
      <c r="G96" s="39">
        <f t="shared" si="16"/>
        <v>136.72221367333481</v>
      </c>
    </row>
    <row r="97" spans="1:7" x14ac:dyDescent="0.3">
      <c r="A97" s="19" t="s">
        <v>173</v>
      </c>
      <c r="B97" s="20" t="s">
        <v>174</v>
      </c>
      <c r="C97" s="21">
        <v>500000</v>
      </c>
      <c r="D97" s="21">
        <v>272940</v>
      </c>
      <c r="E97" s="21">
        <v>373169.61000000004</v>
      </c>
      <c r="F97" s="21">
        <f t="shared" si="15"/>
        <v>100229.61000000004</v>
      </c>
      <c r="G97" s="39">
        <f t="shared" si="16"/>
        <v>136.72221367333481</v>
      </c>
    </row>
    <row r="98" spans="1:7" ht="78" x14ac:dyDescent="0.3">
      <c r="A98" s="19" t="s">
        <v>175</v>
      </c>
      <c r="B98" s="20" t="s">
        <v>176</v>
      </c>
      <c r="C98" s="21">
        <v>290000</v>
      </c>
      <c r="D98" s="21">
        <v>127920</v>
      </c>
      <c r="E98" s="21">
        <v>121737.64</v>
      </c>
      <c r="F98" s="21">
        <f t="shared" si="15"/>
        <v>-6182.3600000000006</v>
      </c>
      <c r="G98" s="39">
        <f t="shared" si="16"/>
        <v>95.167010631644771</v>
      </c>
    </row>
    <row r="99" spans="1:7" ht="31.2" x14ac:dyDescent="0.3">
      <c r="A99" s="19" t="s">
        <v>177</v>
      </c>
      <c r="B99" s="20" t="s">
        <v>178</v>
      </c>
      <c r="C99" s="21">
        <v>200000</v>
      </c>
      <c r="D99" s="21">
        <v>137900</v>
      </c>
      <c r="E99" s="21">
        <v>243816.19</v>
      </c>
      <c r="F99" s="21">
        <f t="shared" si="15"/>
        <v>105916.19</v>
      </c>
      <c r="G99" s="39">
        <f t="shared" si="16"/>
        <v>176.80651921682377</v>
      </c>
    </row>
    <row r="100" spans="1:7" ht="62.4" x14ac:dyDescent="0.3">
      <c r="A100" s="19" t="s">
        <v>179</v>
      </c>
      <c r="B100" s="20" t="s">
        <v>180</v>
      </c>
      <c r="C100" s="21">
        <v>10000</v>
      </c>
      <c r="D100" s="21">
        <v>7120</v>
      </c>
      <c r="E100" s="21">
        <v>7615.78</v>
      </c>
      <c r="F100" s="21">
        <f t="shared" si="15"/>
        <v>495.77999999999975</v>
      </c>
      <c r="G100" s="39">
        <f t="shared" si="16"/>
        <v>106.96320224719101</v>
      </c>
    </row>
    <row r="101" spans="1:7" s="28" customFormat="1" x14ac:dyDescent="0.3">
      <c r="A101" s="41" t="s">
        <v>80</v>
      </c>
      <c r="B101" s="42" t="s">
        <v>81</v>
      </c>
      <c r="C101" s="15">
        <v>17554257</v>
      </c>
      <c r="D101" s="15">
        <v>11544173.67</v>
      </c>
      <c r="E101" s="15">
        <v>24586603.970000003</v>
      </c>
      <c r="F101" s="15">
        <f t="shared" si="15"/>
        <v>13042430.300000003</v>
      </c>
      <c r="G101" s="36">
        <f t="shared" si="16"/>
        <v>212.97846578567632</v>
      </c>
    </row>
    <row r="102" spans="1:7" x14ac:dyDescent="0.3">
      <c r="A102" s="19" t="s">
        <v>120</v>
      </c>
      <c r="B102" s="20" t="s">
        <v>121</v>
      </c>
      <c r="C102" s="21">
        <v>5054257</v>
      </c>
      <c r="D102" s="21">
        <v>4252507</v>
      </c>
      <c r="E102" s="21">
        <v>7906288.6900000004</v>
      </c>
      <c r="F102" s="21">
        <f t="shared" si="15"/>
        <v>3653781.6900000004</v>
      </c>
      <c r="G102" s="39">
        <f t="shared" si="16"/>
        <v>185.92065080668888</v>
      </c>
    </row>
    <row r="103" spans="1:7" x14ac:dyDescent="0.3">
      <c r="A103" s="19" t="s">
        <v>122</v>
      </c>
      <c r="B103" s="20" t="s">
        <v>85</v>
      </c>
      <c r="C103" s="21">
        <v>250000</v>
      </c>
      <c r="D103" s="21">
        <v>1000</v>
      </c>
      <c r="E103" s="21">
        <v>1000</v>
      </c>
      <c r="F103" s="21">
        <f t="shared" si="15"/>
        <v>0</v>
      </c>
      <c r="G103" s="39">
        <f t="shared" si="16"/>
        <v>100</v>
      </c>
    </row>
    <row r="104" spans="1:7" ht="62.4" x14ac:dyDescent="0.3">
      <c r="A104" s="19" t="s">
        <v>181</v>
      </c>
      <c r="B104" s="20" t="s">
        <v>182</v>
      </c>
      <c r="C104" s="21">
        <v>250000</v>
      </c>
      <c r="D104" s="21">
        <v>1000</v>
      </c>
      <c r="E104" s="21">
        <v>1000</v>
      </c>
      <c r="F104" s="21">
        <f t="shared" si="15"/>
        <v>0</v>
      </c>
      <c r="G104" s="39">
        <f t="shared" si="16"/>
        <v>100</v>
      </c>
    </row>
    <row r="105" spans="1:7" ht="31.2" x14ac:dyDescent="0.3">
      <c r="A105" s="19" t="s">
        <v>183</v>
      </c>
      <c r="B105" s="20" t="s">
        <v>184</v>
      </c>
      <c r="C105" s="21">
        <v>4804257</v>
      </c>
      <c r="D105" s="21">
        <v>4251507</v>
      </c>
      <c r="E105" s="21">
        <v>7905288.6900000004</v>
      </c>
      <c r="F105" s="21">
        <f t="shared" si="15"/>
        <v>3653781.6900000004</v>
      </c>
      <c r="G105" s="39">
        <f t="shared" si="16"/>
        <v>185.94086026437216</v>
      </c>
    </row>
    <row r="106" spans="1:7" x14ac:dyDescent="0.3">
      <c r="A106" s="19" t="s">
        <v>185</v>
      </c>
      <c r="B106" s="20" t="s">
        <v>186</v>
      </c>
      <c r="C106" s="21">
        <v>12500000</v>
      </c>
      <c r="D106" s="21">
        <v>7291666.6699999999</v>
      </c>
      <c r="E106" s="21">
        <v>16680315.280000001</v>
      </c>
      <c r="F106" s="21">
        <f t="shared" si="15"/>
        <v>9388648.6100000013</v>
      </c>
      <c r="G106" s="39">
        <f t="shared" si="16"/>
        <v>228.75860944971035</v>
      </c>
    </row>
    <row r="107" spans="1:7" ht="31.2" x14ac:dyDescent="0.3">
      <c r="A107" s="19" t="s">
        <v>187</v>
      </c>
      <c r="B107" s="20" t="s">
        <v>188</v>
      </c>
      <c r="C107" s="21">
        <v>12500000</v>
      </c>
      <c r="D107" s="21">
        <v>7291666.6699999999</v>
      </c>
      <c r="E107" s="21">
        <v>3927010.5200000005</v>
      </c>
      <c r="F107" s="21">
        <f t="shared" si="15"/>
        <v>-3364656.1499999994</v>
      </c>
      <c r="G107" s="39">
        <f t="shared" si="16"/>
        <v>53.856144249665775</v>
      </c>
    </row>
    <row r="108" spans="1:7" ht="31.2" x14ac:dyDescent="0.3">
      <c r="A108" s="19" t="s">
        <v>189</v>
      </c>
      <c r="B108" s="20" t="s">
        <v>190</v>
      </c>
      <c r="C108" s="21">
        <v>11955500</v>
      </c>
      <c r="D108" s="21">
        <v>6974041.6699999999</v>
      </c>
      <c r="E108" s="21">
        <v>3429469.64</v>
      </c>
      <c r="F108" s="21">
        <f t="shared" si="15"/>
        <v>-3544572.03</v>
      </c>
      <c r="G108" s="39">
        <f t="shared" si="16"/>
        <v>49.174779880545223</v>
      </c>
    </row>
    <row r="109" spans="1:7" ht="46.8" x14ac:dyDescent="0.3">
      <c r="A109" s="19" t="s">
        <v>191</v>
      </c>
      <c r="B109" s="20" t="s">
        <v>192</v>
      </c>
      <c r="C109" s="21">
        <v>544500</v>
      </c>
      <c r="D109" s="21">
        <v>317625</v>
      </c>
      <c r="E109" s="21">
        <v>480862.26</v>
      </c>
      <c r="F109" s="21">
        <f t="shared" si="15"/>
        <v>163237.26</v>
      </c>
      <c r="G109" s="39">
        <f t="shared" si="16"/>
        <v>151.39307674144038</v>
      </c>
    </row>
    <row r="110" spans="1:7" ht="46.8" x14ac:dyDescent="0.3">
      <c r="A110" s="19" t="s">
        <v>193</v>
      </c>
      <c r="B110" s="20" t="s">
        <v>194</v>
      </c>
      <c r="C110" s="21">
        <v>0</v>
      </c>
      <c r="D110" s="21">
        <v>0</v>
      </c>
      <c r="E110" s="21">
        <v>16678.62</v>
      </c>
      <c r="F110" s="21">
        <f t="shared" si="15"/>
        <v>16678.62</v>
      </c>
      <c r="G110" s="39">
        <f t="shared" si="16"/>
        <v>0</v>
      </c>
    </row>
    <row r="111" spans="1:7" ht="31.2" x14ac:dyDescent="0.3">
      <c r="A111" s="19" t="s">
        <v>195</v>
      </c>
      <c r="B111" s="20" t="s">
        <v>196</v>
      </c>
      <c r="C111" s="21">
        <v>0</v>
      </c>
      <c r="D111" s="21">
        <v>0</v>
      </c>
      <c r="E111" s="21">
        <v>12753304.760000002</v>
      </c>
      <c r="F111" s="21">
        <f t="shared" si="15"/>
        <v>12753304.760000002</v>
      </c>
      <c r="G111" s="39">
        <f t="shared" si="16"/>
        <v>0</v>
      </c>
    </row>
    <row r="112" spans="1:7" x14ac:dyDescent="0.3">
      <c r="A112" s="19" t="s">
        <v>197</v>
      </c>
      <c r="B112" s="20" t="s">
        <v>198</v>
      </c>
      <c r="C112" s="21">
        <v>0</v>
      </c>
      <c r="D112" s="21">
        <v>0</v>
      </c>
      <c r="E112" s="21">
        <v>11065517.960000001</v>
      </c>
      <c r="F112" s="21">
        <f t="shared" si="15"/>
        <v>11065517.960000001</v>
      </c>
      <c r="G112" s="39">
        <f t="shared" si="16"/>
        <v>0</v>
      </c>
    </row>
    <row r="113" spans="1:7" ht="93.6" x14ac:dyDescent="0.3">
      <c r="A113" s="19" t="s">
        <v>199</v>
      </c>
      <c r="B113" s="20" t="s">
        <v>200</v>
      </c>
      <c r="C113" s="21">
        <v>0</v>
      </c>
      <c r="D113" s="21">
        <v>0</v>
      </c>
      <c r="E113" s="21">
        <v>1687786.8</v>
      </c>
      <c r="F113" s="21">
        <f t="shared" si="15"/>
        <v>1687786.8</v>
      </c>
      <c r="G113" s="39">
        <f t="shared" si="16"/>
        <v>0</v>
      </c>
    </row>
    <row r="114" spans="1:7" s="28" customFormat="1" x14ac:dyDescent="0.3">
      <c r="A114" s="41" t="s">
        <v>201</v>
      </c>
      <c r="B114" s="42" t="s">
        <v>202</v>
      </c>
      <c r="C114" s="15">
        <v>999438</v>
      </c>
      <c r="D114" s="15">
        <v>791238</v>
      </c>
      <c r="E114" s="15">
        <v>926413</v>
      </c>
      <c r="F114" s="15">
        <f t="shared" si="15"/>
        <v>135175</v>
      </c>
      <c r="G114" s="36">
        <f t="shared" si="16"/>
        <v>117.08398737168841</v>
      </c>
    </row>
    <row r="115" spans="1:7" x14ac:dyDescent="0.3">
      <c r="A115" s="19" t="s">
        <v>203</v>
      </c>
      <c r="B115" s="20" t="s">
        <v>204</v>
      </c>
      <c r="C115" s="21">
        <v>408200</v>
      </c>
      <c r="D115" s="21">
        <v>200000</v>
      </c>
      <c r="E115" s="21">
        <v>335175</v>
      </c>
      <c r="F115" s="21">
        <f t="shared" si="15"/>
        <v>135175</v>
      </c>
      <c r="G115" s="39">
        <f t="shared" si="16"/>
        <v>167.58750000000001</v>
      </c>
    </row>
    <row r="116" spans="1:7" ht="46.8" x14ac:dyDescent="0.3">
      <c r="A116" s="19" t="s">
        <v>205</v>
      </c>
      <c r="B116" s="20" t="s">
        <v>206</v>
      </c>
      <c r="C116" s="21">
        <v>408200</v>
      </c>
      <c r="D116" s="21">
        <v>200000</v>
      </c>
      <c r="E116" s="21">
        <v>335175</v>
      </c>
      <c r="F116" s="21">
        <f t="shared" si="15"/>
        <v>135175</v>
      </c>
      <c r="G116" s="39">
        <f t="shared" si="16"/>
        <v>167.58750000000001</v>
      </c>
    </row>
    <row r="117" spans="1:7" x14ac:dyDescent="0.3">
      <c r="A117" s="19" t="s">
        <v>207</v>
      </c>
      <c r="B117" s="20" t="s">
        <v>208</v>
      </c>
      <c r="C117" s="21">
        <v>591238</v>
      </c>
      <c r="D117" s="21">
        <v>591238</v>
      </c>
      <c r="E117" s="21">
        <v>591238</v>
      </c>
      <c r="F117" s="21">
        <f t="shared" si="15"/>
        <v>0</v>
      </c>
      <c r="G117" s="39">
        <f t="shared" si="16"/>
        <v>100</v>
      </c>
    </row>
    <row r="118" spans="1:7" x14ac:dyDescent="0.3">
      <c r="A118" s="19" t="s">
        <v>209</v>
      </c>
      <c r="B118" s="20" t="s">
        <v>210</v>
      </c>
      <c r="C118" s="21">
        <v>591238</v>
      </c>
      <c r="D118" s="21">
        <v>591238</v>
      </c>
      <c r="E118" s="21">
        <v>591238</v>
      </c>
      <c r="F118" s="21">
        <f t="shared" si="15"/>
        <v>0</v>
      </c>
      <c r="G118" s="39">
        <f t="shared" si="16"/>
        <v>100</v>
      </c>
    </row>
    <row r="119" spans="1:7" ht="78" x14ac:dyDescent="0.3">
      <c r="A119" s="19" t="s">
        <v>211</v>
      </c>
      <c r="B119" s="20" t="s">
        <v>212</v>
      </c>
      <c r="C119" s="21">
        <v>591238</v>
      </c>
      <c r="D119" s="21">
        <v>591238</v>
      </c>
      <c r="E119" s="21">
        <v>591238</v>
      </c>
      <c r="F119" s="21">
        <f t="shared" si="15"/>
        <v>0</v>
      </c>
      <c r="G119" s="39">
        <f t="shared" si="16"/>
        <v>100</v>
      </c>
    </row>
    <row r="120" spans="1:7" x14ac:dyDescent="0.3">
      <c r="A120" s="19" t="s">
        <v>213</v>
      </c>
      <c r="B120" s="20" t="s">
        <v>214</v>
      </c>
      <c r="C120" s="21">
        <v>237552.71</v>
      </c>
      <c r="D120" s="21">
        <v>0</v>
      </c>
      <c r="E120" s="21">
        <v>0</v>
      </c>
      <c r="F120" s="21">
        <f t="shared" si="15"/>
        <v>0</v>
      </c>
      <c r="G120" s="39">
        <f t="shared" si="16"/>
        <v>0</v>
      </c>
    </row>
    <row r="121" spans="1:7" ht="62.4" x14ac:dyDescent="0.3">
      <c r="A121" s="19" t="s">
        <v>215</v>
      </c>
      <c r="B121" s="20" t="s">
        <v>216</v>
      </c>
      <c r="C121" s="21">
        <v>237552.71</v>
      </c>
      <c r="D121" s="21">
        <v>0</v>
      </c>
      <c r="E121" s="21">
        <v>0</v>
      </c>
      <c r="F121" s="21">
        <f t="shared" si="15"/>
        <v>0</v>
      </c>
      <c r="G121" s="39">
        <f t="shared" si="16"/>
        <v>0</v>
      </c>
    </row>
    <row r="122" spans="1:7" s="28" customFormat="1" x14ac:dyDescent="0.3">
      <c r="A122" s="16" t="s">
        <v>160</v>
      </c>
      <c r="B122" s="17" t="s">
        <v>161</v>
      </c>
      <c r="C122" s="18">
        <v>19291247.710000001</v>
      </c>
      <c r="D122" s="18">
        <v>12608351.67</v>
      </c>
      <c r="E122" s="18">
        <v>25886186.580000002</v>
      </c>
      <c r="F122" s="18">
        <f t="shared" si="15"/>
        <v>13277834.910000002</v>
      </c>
      <c r="G122" s="37">
        <f t="shared" si="16"/>
        <v>205.30983952163194</v>
      </c>
    </row>
    <row r="123" spans="1:7" s="28" customFormat="1" x14ac:dyDescent="0.3">
      <c r="A123" s="16" t="s">
        <v>160</v>
      </c>
      <c r="B123" s="17" t="s">
        <v>162</v>
      </c>
      <c r="C123" s="18">
        <v>19291247.710000001</v>
      </c>
      <c r="D123" s="18">
        <v>12608351.67</v>
      </c>
      <c r="E123" s="18">
        <v>25886186.580000002</v>
      </c>
      <c r="F123" s="18">
        <f t="shared" si="15"/>
        <v>13277834.910000002</v>
      </c>
      <c r="G123" s="37">
        <f t="shared" si="16"/>
        <v>205.30983952163194</v>
      </c>
    </row>
    <row r="124" spans="1:7" ht="31.2" x14ac:dyDescent="0.3">
      <c r="A124" s="34"/>
      <c r="B124" s="22" t="s">
        <v>220</v>
      </c>
      <c r="C124" s="23">
        <f>C122+C92</f>
        <v>1249757424.71</v>
      </c>
      <c r="D124" s="23">
        <f t="shared" ref="D124:F125" si="17">D122+D92</f>
        <v>699424338.66999996</v>
      </c>
      <c r="E124" s="23">
        <f t="shared" si="17"/>
        <v>721355228.73000002</v>
      </c>
      <c r="F124" s="24">
        <f t="shared" si="17"/>
        <v>21930890.05999998</v>
      </c>
      <c r="G124" s="25">
        <f>IF(D124=0,0,E124/D124*100)</f>
        <v>103.13556289758274</v>
      </c>
    </row>
    <row r="125" spans="1:7" ht="17.399999999999999" x14ac:dyDescent="0.3">
      <c r="A125" s="35"/>
      <c r="B125" s="22" t="s">
        <v>221</v>
      </c>
      <c r="C125" s="23">
        <f>C123+C93</f>
        <v>1536607092.71</v>
      </c>
      <c r="D125" s="23">
        <f t="shared" si="17"/>
        <v>949541589.66999996</v>
      </c>
      <c r="E125" s="23">
        <f t="shared" si="17"/>
        <v>971268744.02999997</v>
      </c>
      <c r="F125" s="24">
        <f t="shared" si="17"/>
        <v>21727154.359999932</v>
      </c>
      <c r="G125" s="26">
        <f t="shared" ref="G125" si="18">IF(D125=0,0,E125/D125*100)</f>
        <v>102.28817300857258</v>
      </c>
    </row>
    <row r="127" spans="1:7" ht="18" x14ac:dyDescent="0.35">
      <c r="C127" s="46" t="s">
        <v>222</v>
      </c>
      <c r="D127" s="46"/>
      <c r="E127" s="46"/>
      <c r="F127" s="46"/>
      <c r="G127" s="46"/>
    </row>
  </sheetData>
  <mergeCells count="6">
    <mergeCell ref="C127:G127"/>
    <mergeCell ref="A3:G3"/>
    <mergeCell ref="A4:G4"/>
    <mergeCell ref="A8:G8"/>
    <mergeCell ref="A94:G94"/>
    <mergeCell ref="A124:A125"/>
  </mergeCells>
  <phoneticPr fontId="1" type="noConversion"/>
  <conditionalFormatting sqref="A9:A93">
    <cfRule type="expression" dxfId="15" priority="10" stopIfTrue="1">
      <formula>#REF!=1</formula>
    </cfRule>
  </conditionalFormatting>
  <conditionalFormatting sqref="B9:B93">
    <cfRule type="expression" dxfId="14" priority="11" stopIfTrue="1">
      <formula>#REF!=1</formula>
    </cfRule>
  </conditionalFormatting>
  <conditionalFormatting sqref="C32:E32 C37:E37 C42:E42">
    <cfRule type="expression" dxfId="13" priority="12" stopIfTrue="1">
      <formula>#REF!=1</formula>
    </cfRule>
  </conditionalFormatting>
  <conditionalFormatting sqref="C9:C31 C33:C36 C38:C41 C43:C93">
    <cfRule type="expression" dxfId="12" priority="13" stopIfTrue="1">
      <formula>#REF!=1</formula>
    </cfRule>
  </conditionalFormatting>
  <conditionalFormatting sqref="D9:D31 D33:D36 D38:D41 D43:D93">
    <cfRule type="expression" dxfId="11" priority="14" stopIfTrue="1">
      <formula>#REF!=1</formula>
    </cfRule>
  </conditionalFormatting>
  <conditionalFormatting sqref="E9:E31 E33:E36 E38:E41 E43:E93">
    <cfRule type="expression" dxfId="10" priority="15" stopIfTrue="1">
      <formula>#REF!=1</formula>
    </cfRule>
  </conditionalFormatting>
  <conditionalFormatting sqref="F9:F93">
    <cfRule type="expression" dxfId="9" priority="16" stopIfTrue="1">
      <formula>#REF!=1</formula>
    </cfRule>
  </conditionalFormatting>
  <conditionalFormatting sqref="G9:G93">
    <cfRule type="expression" dxfId="8" priority="17" stopIfTrue="1">
      <formula>#REF!=1</formula>
    </cfRule>
  </conditionalFormatting>
  <conditionalFormatting sqref="A95:A123">
    <cfRule type="expression" dxfId="7" priority="2" stopIfTrue="1">
      <formula>#REF!=1</formula>
    </cfRule>
  </conditionalFormatting>
  <conditionalFormatting sqref="B95:B123">
    <cfRule type="expression" dxfId="6" priority="3" stopIfTrue="1">
      <formula>#REF!=1</formula>
    </cfRule>
  </conditionalFormatting>
  <conditionalFormatting sqref="C95:C123">
    <cfRule type="expression" dxfId="5" priority="4" stopIfTrue="1">
      <formula>#REF!=1</formula>
    </cfRule>
  </conditionalFormatting>
  <conditionalFormatting sqref="D95:D123">
    <cfRule type="expression" dxfId="4" priority="5" stopIfTrue="1">
      <formula>#REF!=1</formula>
    </cfRule>
  </conditionalFormatting>
  <conditionalFormatting sqref="E95:E123">
    <cfRule type="expression" dxfId="3" priority="6" stopIfTrue="1">
      <formula>#REF!=1</formula>
    </cfRule>
  </conditionalFormatting>
  <conditionalFormatting sqref="F95:F123">
    <cfRule type="expression" dxfId="2" priority="7" stopIfTrue="1">
      <formula>#REF!=1</formula>
    </cfRule>
  </conditionalFormatting>
  <conditionalFormatting sqref="G95:G123">
    <cfRule type="expression" dxfId="1" priority="8" stopIfTrue="1">
      <formula>#REF!=1</formula>
    </cfRule>
  </conditionalFormatting>
  <conditionalFormatting sqref="G124:G125">
    <cfRule type="expression" dxfId="0" priority="1" stopIfTrue="1">
      <formula>#REF!=1</formula>
    </cfRule>
  </conditionalFormatting>
  <pageMargins left="0.32" right="0.33" top="0.39370078740157499" bottom="0.39370078740157499" header="0" footer="0"/>
  <pageSetup paperSize="9" scale="6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Аркуш1!Заголовки_для_друку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220FU11</cp:lastModifiedBy>
  <cp:lastPrinted>2026-08-03T05:41:15Z</cp:lastPrinted>
  <dcterms:created xsi:type="dcterms:W3CDTF">2026-08-03T05:10:36Z</dcterms:created>
  <dcterms:modified xsi:type="dcterms:W3CDTF">2026-08-12T11:37:10Z</dcterms:modified>
</cp:coreProperties>
</file>