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SHARE\0-Старые данные\SHARE\НА САЙТ\_На сайт 2025\4_Квітень\"/>
    </mc:Choice>
  </mc:AlternateContent>
  <bookViews>
    <workbookView xWindow="0" yWindow="0" windowWidth="28800" windowHeight="12420"/>
  </bookViews>
  <sheets>
    <sheet name="Лист1" sheetId="1" r:id="rId1"/>
  </sheets>
  <definedNames>
    <definedName name="_xlnm.Print_Titles" localSheetId="0">Лист1!$7:$8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8" i="1" l="1"/>
  <c r="I119" i="1"/>
  <c r="H119" i="1"/>
  <c r="H118" i="1"/>
  <c r="G119" i="1"/>
  <c r="G118" i="1"/>
  <c r="F119" i="1"/>
  <c r="F118" i="1"/>
  <c r="I10" i="1" l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</calcChain>
</file>

<file path=xl/sharedStrings.xml><?xml version="1.0" encoding="utf-8"?>
<sst xmlns="http://schemas.openxmlformats.org/spreadsheetml/2006/main" count="302" uniqueCount="209">
  <si>
    <t>Станом на 12.05.2025</t>
  </si>
  <si>
    <t>грн.</t>
  </si>
  <si>
    <t>КМБ</t>
  </si>
  <si>
    <t>ККД</t>
  </si>
  <si>
    <t>Доходи</t>
  </si>
  <si>
    <t>1558900000</t>
  </si>
  <si>
    <t>10000000</t>
  </si>
  <si>
    <t>Податкові надходження</t>
  </si>
  <si>
    <t>11000000</t>
  </si>
  <si>
    <t>Податки на доходи, податки на прибуток, податки на збільшення ринкової вартості</t>
  </si>
  <si>
    <t>11010000</t>
  </si>
  <si>
    <t>Податок та збір на доходи фізичних осіб</t>
  </si>
  <si>
    <t>11010100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</si>
  <si>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</si>
  <si>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11010400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</si>
  <si>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</si>
  <si>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11010500</t>
  </si>
  <si>
    <t>Податок на доходи фізичних осіб, що сплачується фізичними особами за результатами річного декларування</t>
  </si>
  <si>
    <t>11020000</t>
  </si>
  <si>
    <t>Податок на прибуток підприємств</t>
  </si>
  <si>
    <t>11020200</t>
  </si>
  <si>
    <t>Податок на прибуток підприємств та фінансових установ комунальної власності</t>
  </si>
  <si>
    <t>13000000</t>
  </si>
  <si>
    <t>Рентна плата та плата за використання інших природних ресурсів</t>
  </si>
  <si>
    <t>13030000</t>
  </si>
  <si>
    <t>Рентна плата за користування надрами загальнодержавного значення</t>
  </si>
  <si>
    <t>13030100</t>
  </si>
  <si>
    <t>Рентна плата за користування надрами для видобування інших корисних копалин загальнодержавного значення</t>
  </si>
  <si>
    <t>14000000</t>
  </si>
  <si>
    <t>Внутрішні податки на товари та послуги</t>
  </si>
  <si>
    <t>14020000</t>
  </si>
  <si>
    <t>Акцизний податок з вироблених в Україні підакцизних товарів (продукції)</t>
  </si>
  <si>
    <t>14021900</t>
  </si>
  <si>
    <t>Пальне</t>
  </si>
  <si>
    <t>14030000</t>
  </si>
  <si>
    <t>Акцизний податок з ввезених на митну територію України підакцизних товарів (продукції)</t>
  </si>
  <si>
    <t>14031900</t>
  </si>
  <si>
    <t>14040000</t>
  </si>
  <si>
    <t>Акцизний податок з реалізації суб`єктами господарювання роздрібної торгівлі підакцизних товарів</t>
  </si>
  <si>
    <t>14040100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</si>
  <si>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</t>
  </si>
  <si>
    <t>14040200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</si>
  <si>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</si>
  <si>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18000000</t>
  </si>
  <si>
    <t>Місцеві податки та збори, що сплачуються (перераховуються) згідно з Податковим кодексом України</t>
  </si>
  <si>
    <t>18010000</t>
  </si>
  <si>
    <t>Податок на майно</t>
  </si>
  <si>
    <t>18010100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</si>
  <si>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</si>
  <si>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18010200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</si>
  <si>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</si>
  <si>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18010300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</si>
  <si>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</si>
  <si>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18010400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</si>
  <si>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</si>
  <si>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18010500</t>
  </si>
  <si>
    <t>Земельний податок з юридичних осіб</t>
  </si>
  <si>
    <t>18010600</t>
  </si>
  <si>
    <t>Орендна плата з юридичних осіб</t>
  </si>
  <si>
    <t>18010700</t>
  </si>
  <si>
    <t>Земельний податок з фізичних осіб</t>
  </si>
  <si>
    <t>18010900</t>
  </si>
  <si>
    <t>Орендна плата з фізичних осіб</t>
  </si>
  <si>
    <t>18011000</t>
  </si>
  <si>
    <t>Транспортний податок з фізичних осіб</t>
  </si>
  <si>
    <t>18011100</t>
  </si>
  <si>
    <t>Транспортний податок з юридичних осіб</t>
  </si>
  <si>
    <t>18030000</t>
  </si>
  <si>
    <t>Туристичний збір</t>
  </si>
  <si>
    <t>18030100</t>
  </si>
  <si>
    <t>Туристичний збір, сплачений юридичними особами</t>
  </si>
  <si>
    <t>18030200</t>
  </si>
  <si>
    <t>Туристичний збір, сплачений фізичними особами</t>
  </si>
  <si>
    <t>18050000</t>
  </si>
  <si>
    <t>Єдиний податок</t>
  </si>
  <si>
    <t>18050300</t>
  </si>
  <si>
    <t>Єдиний податок з юридичних осіб</t>
  </si>
  <si>
    <t>18050400</t>
  </si>
  <si>
    <t>Єдиний податок з фізичних осіб</t>
  </si>
  <si>
    <t>20000000</t>
  </si>
  <si>
    <t>Неподаткові надходження</t>
  </si>
  <si>
    <t>21000000</t>
  </si>
  <si>
    <t>Доходи від власності та підприємницької діяльності</t>
  </si>
  <si>
    <t>21010000</t>
  </si>
  <si>
    <t>Частина чистого прибутку (доходу) державних або комунальних унітарних підприємств та їх об`єднань, що вилучається до відповідного бюджету, та дивіденди (дохід), нараховані на акції (частки) господарських товариств, у статутних капіталах яких є державна аб</t>
  </si>
  <si>
    <t>21010300</t>
  </si>
  <si>
    <t>Частина чистого прибутку (доходу) комунальних унітарних підприємств та їх об`єднань, що вилучається до відповідного місцевого бюджету</t>
  </si>
  <si>
    <t>21080000</t>
  </si>
  <si>
    <t>Інші надходження</t>
  </si>
  <si>
    <t>21081100</t>
  </si>
  <si>
    <t>Адміністративні штрафи та інші санкції</t>
  </si>
  <si>
    <t>21081500</t>
  </si>
  <si>
    <t>Штрафні санкції, що застосовуються відповідно до Закону України `Про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</t>
  </si>
  <si>
    <t>21081700</t>
  </si>
  <si>
    <t>Плата за встановлення земельного сервітуту, за надання права користування земельною ділянкою для сільськогосподарських потреб (емфітевзис), для забудови (суперфіцій)</t>
  </si>
  <si>
    <t>21082400</t>
  </si>
  <si>
    <t>Кошти гарантійного та реєстраційного внесків, що визначені Законом України `Про оренду державного та комунального майна`, які підлягають перерахуванню оператором електронного майданчика до відповідного бюджету</t>
  </si>
  <si>
    <t>22000000</t>
  </si>
  <si>
    <t>Адміністративні збори та платежі, доходи від некомерційної господарської діяльності</t>
  </si>
  <si>
    <t>22010000</t>
  </si>
  <si>
    <t>Плата за надання адміністративних послуг</t>
  </si>
  <si>
    <t>22010300</t>
  </si>
  <si>
    <t>Адміністративний збір, що справляється відповідно до Закону України `Про державну реєстрацію юридичних осіб, фізичних осіб - підприємців та громадських формувань`</t>
  </si>
  <si>
    <t>22012500</t>
  </si>
  <si>
    <t>Плата за надання інших адміністративних послуг</t>
  </si>
  <si>
    <t>22012600</t>
  </si>
  <si>
    <t>Адміністративний збір за державну реєстрацію речових прав на нерухоме майно та їх обтяжень</t>
  </si>
  <si>
    <t>22012900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</si>
  <si>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відповідно до Закону України `Про державну реєстрацію юридичних осіб, фізичних осіб - підприємців та громадських</t>
  </si>
  <si>
    <t>22080000</t>
  </si>
  <si>
    <t>Надходження від орендної плати за користування єдиним майновим комплексом та іншим державним майном</t>
  </si>
  <si>
    <t>22080400</t>
  </si>
  <si>
    <t>Надходження від орендної плати за користування майновим комплексом та іншим майном, що перебуває в комунальній власності</t>
  </si>
  <si>
    <t>22090000</t>
  </si>
  <si>
    <t>Державне мито</t>
  </si>
  <si>
    <t>22090100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</si>
  <si>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</si>
  <si>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22090400</t>
  </si>
  <si>
    <t>Державне мито, пов`язане з видачею та оформленням закордонних паспортів (посвідок) та паспортів громадян України</t>
  </si>
  <si>
    <t>24000000</t>
  </si>
  <si>
    <t>Інші неподаткові надходження</t>
  </si>
  <si>
    <t>24060000</t>
  </si>
  <si>
    <t>24060300</t>
  </si>
  <si>
    <t>24062200</t>
  </si>
  <si>
    <t>Кошти за шкоду, що заподіяна на земельних ділянках державної та комунальної власності, які не надані у користування та не передані у власність, внаслідок їх самовільного зайняття, використання не за цільовим призначенням, зняття ґрунтового покриву (родючо</t>
  </si>
  <si>
    <t>40000000</t>
  </si>
  <si>
    <t>Офіційні трансферти</t>
  </si>
  <si>
    <t>41000000</t>
  </si>
  <si>
    <t>Від органів державного управління</t>
  </si>
  <si>
    <t>41030000</t>
  </si>
  <si>
    <t>Субвенції з державного бюджету місцевим бюджетам</t>
  </si>
  <si>
    <t>41033900</t>
  </si>
  <si>
    <t>Освітня субвенція з державного бюджету місцевим бюджетам</t>
  </si>
  <si>
    <t>41035400</t>
  </si>
  <si>
    <t>Субвенція з державного бюджету місцевим бюджетам на надання державної підтримки особам з особливими освітніми потребами</t>
  </si>
  <si>
    <t>41036000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</si>
  <si>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</si>
  <si>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41036300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</si>
  <si>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</si>
  <si>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41050000</t>
  </si>
  <si>
    <t>Субвенції з місцевих бюджетів іншим місцевим бюджетам</t>
  </si>
  <si>
    <t>41051000</t>
  </si>
  <si>
    <t>Субвенція з місцевого бюджету на здійснення переданих видатків у сфері освіти за рахунок коштів освітньої субвенції</t>
  </si>
  <si>
    <t>41053900</t>
  </si>
  <si>
    <t>Інші субвенції з місцевого бюджету</t>
  </si>
  <si>
    <t>41059300</t>
  </si>
  <si>
    <t>Субвенція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</t>
  </si>
  <si>
    <t xml:space="preserve"> </t>
  </si>
  <si>
    <t xml:space="preserve">Усього ( без урахування трансфертів) </t>
  </si>
  <si>
    <t xml:space="preserve">Усього </t>
  </si>
  <si>
    <t>Оперативна інформація про виконання бюджету Чорноморської міської територіальної громади 
станом на 01.05.2025 року</t>
  </si>
  <si>
    <t>Затверджено розписом на 2025 рік з урахуванням змін, грн</t>
  </si>
  <si>
    <t xml:space="preserve">Відхилення 
(гр.5 - гр.4), грн </t>
  </si>
  <si>
    <t>Виконання
 % 
( гр.5 /гр.4*100)</t>
  </si>
  <si>
    <t>ЗАГАЛЬНИЙ ФОНД</t>
  </si>
  <si>
    <t>СПЕЦІАЛЬНИЙ ФОНД</t>
  </si>
  <si>
    <t>19000000</t>
  </si>
  <si>
    <t>Інші податки та збори</t>
  </si>
  <si>
    <t>19010000</t>
  </si>
  <si>
    <t>Екологічний податок</t>
  </si>
  <si>
    <t>19010100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</si>
  <si>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</si>
  <si>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19010200</t>
  </si>
  <si>
    <t>Надходження від скидів забруднюючих речовин безпосередньо у водні об`єкти</t>
  </si>
  <si>
    <t>19010300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</si>
  <si>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</t>
  </si>
  <si>
    <t>24062100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</si>
  <si>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</t>
  </si>
  <si>
    <t>24170000</t>
  </si>
  <si>
    <t>Надходження коштів пайової участі у розвитку інфраструктури населеного пункту</t>
  </si>
  <si>
    <t>25000000</t>
  </si>
  <si>
    <t>Власні надходження бюджетних установ</t>
  </si>
  <si>
    <t>25010000</t>
  </si>
  <si>
    <t>Надходження від плати за послуги, що надаються бюджетними установами згідно із законодавством</t>
  </si>
  <si>
    <t>25010100</t>
  </si>
  <si>
    <t>Плата за послуги, що надаються бюджетними установами згідно з їх основною діяльністю</t>
  </si>
  <si>
    <t>25010300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</si>
  <si>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</si>
  <si>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25010400</t>
  </si>
  <si>
    <t>Надходження бюджетних установ від реалізації в установленому порядку майна (крім нерухомого майна)</t>
  </si>
  <si>
    <t>25020000</t>
  </si>
  <si>
    <t>Інші джерела власних надходжень бюджетних установ</t>
  </si>
  <si>
    <t>25020100</t>
  </si>
  <si>
    <t>Благодійні внески, гранти та дарунки</t>
  </si>
  <si>
    <t>25020200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</si>
  <si>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</t>
  </si>
  <si>
    <t>30000000</t>
  </si>
  <si>
    <t>Доходи від операцій з капіталом</t>
  </si>
  <si>
    <t>31000000</t>
  </si>
  <si>
    <t>Надходження від продажу основного капіталу</t>
  </si>
  <si>
    <t>31030000</t>
  </si>
  <si>
    <t>Кошти від відчуження майна, що належить Автономній Республіці Крим та майна, що перебуває в комунальній власності</t>
  </si>
  <si>
    <t>33000000</t>
  </si>
  <si>
    <t>Кошти від продажу землі і нематеріальних активів</t>
  </si>
  <si>
    <t>33010000</t>
  </si>
  <si>
    <t>Кошти від продажу землі</t>
  </si>
  <si>
    <t>33010100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</si>
  <si>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</si>
  <si>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41053400</t>
  </si>
  <si>
    <t>Субвенція з місцевого бюджету на виконання інвестиційних проектів</t>
  </si>
  <si>
    <t>50000000</t>
  </si>
  <si>
    <t>Цільові фонди</t>
  </si>
  <si>
    <t>50110000</t>
  </si>
  <si>
    <t>Цільові фонди, утворені Верховною Радою Автономної Республіки Крим, органами місцевого самоврядування та місцевими органами виконавчої влади</t>
  </si>
  <si>
    <t xml:space="preserve">РАЗОМ БЮДЖЕТ ( без урахування трансфертів) </t>
  </si>
  <si>
    <t xml:space="preserve">РАЗОМ ПО БЮДЖЕТУ </t>
  </si>
  <si>
    <t xml:space="preserve"> Фінансове управління Чорноморської міської ради Одеського району Одеської області</t>
  </si>
  <si>
    <t xml:space="preserve"> Затверджено розписом на січень-квітень, грн</t>
  </si>
  <si>
    <t>Фактичне виконання станом
 на 01.05.2025,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</si>
</sst>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4" fontId="0" fillId="0" borderId="0" xfId="0" applyNumberFormat="1"/>
    <xf numFmtId="4" fontId="1" fillId="0" borderId="0" xfId="0" applyNumberFormat="1" applyFont="1" applyAlignment="1">
      <alignment horizontal="center"/>
    </xf>
    <xf numFmtId="4" fontId="1" fillId="0" borderId="0" xfId="0" applyNumberFormat="1" applyFont="1"/>
    <xf numFmtId="4" fontId="0" fillId="0" borderId="0" xfId="0" applyNumberFormat="1" applyAlignment="1">
      <alignment horizontal="right"/>
    </xf>
    <xf numFmtId="0" fontId="0" fillId="0" borderId="3" xfId="0" applyBorder="1"/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vertical="center" wrapText="1"/>
    </xf>
    <xf numFmtId="4" fontId="0" fillId="0" borderId="3" xfId="0" applyNumberFormat="1" applyBorder="1" applyAlignment="1">
      <alignment vertical="center"/>
    </xf>
    <xf numFmtId="4" fontId="1" fillId="2" borderId="3" xfId="0" applyNumberFormat="1" applyFont="1" applyFill="1" applyBorder="1" applyAlignment="1">
      <alignment vertical="center"/>
    </xf>
    <xf numFmtId="0" fontId="0" fillId="0" borderId="3" xfId="0" applyNumberFormat="1" applyBorder="1" applyAlignment="1">
      <alignment horizontal="center"/>
    </xf>
    <xf numFmtId="0" fontId="0" fillId="0" borderId="3" xfId="0" applyNumberFormat="1" applyBorder="1" applyAlignment="1">
      <alignment horizontal="center" wrapText="1"/>
    </xf>
    <xf numFmtId="0" fontId="0" fillId="0" borderId="3" xfId="0" applyBorder="1" applyAlignment="1">
      <alignment horizontal="center" vertical="center"/>
    </xf>
    <xf numFmtId="0" fontId="4" fillId="3" borderId="3" xfId="0" applyFont="1" applyFill="1" applyBorder="1" applyAlignment="1">
      <alignment horizontal="center"/>
    </xf>
    <xf numFmtId="49" fontId="5" fillId="3" borderId="3" xfId="0" applyNumberFormat="1" applyFont="1" applyFill="1" applyBorder="1" applyAlignment="1">
      <alignment horizontal="left" vertical="center" wrapText="1"/>
    </xf>
    <xf numFmtId="4" fontId="5" fillId="3" borderId="3" xfId="0" applyNumberFormat="1" applyFont="1" applyFill="1" applyBorder="1"/>
    <xf numFmtId="164" fontId="5" fillId="3" borderId="3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3" borderId="5" xfId="0" applyFont="1" applyFill="1" applyBorder="1" applyAlignment="1">
      <alignment horizontal="center"/>
    </xf>
    <xf numFmtId="49" fontId="5" fillId="3" borderId="5" xfId="0" applyNumberFormat="1" applyFont="1" applyFill="1" applyBorder="1" applyAlignment="1">
      <alignment horizontal="left" vertical="center" wrapText="1"/>
    </xf>
    <xf numFmtId="4" fontId="5" fillId="3" borderId="5" xfId="0" applyNumberFormat="1" applyFont="1" applyFill="1" applyBorder="1"/>
    <xf numFmtId="164" fontId="5" fillId="3" borderId="5" xfId="0" applyNumberFormat="1" applyFont="1" applyFill="1" applyBorder="1" applyAlignment="1">
      <alignment horizontal="center"/>
    </xf>
    <xf numFmtId="0" fontId="6" fillId="0" borderId="5" xfId="0" applyFont="1" applyBorder="1" applyAlignment="1">
      <alignment horizontal="right"/>
    </xf>
    <xf numFmtId="0" fontId="1" fillId="4" borderId="4" xfId="0" applyNumberFormat="1" applyFont="1" applyFill="1" applyBorder="1" applyAlignment="1">
      <alignment horizontal="center"/>
    </xf>
    <xf numFmtId="0" fontId="1" fillId="4" borderId="1" xfId="0" applyNumberFormat="1" applyFont="1" applyFill="1" applyBorder="1" applyAlignment="1">
      <alignment horizontal="center"/>
    </xf>
    <xf numFmtId="0" fontId="1" fillId="4" borderId="2" xfId="0" applyNumberFormat="1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 vertical="center"/>
    </xf>
  </cellXfs>
  <cellStyles count="1">
    <cellStyle name="Звичайний" xfId="0" builtinId="0"/>
  </cellStyles>
  <dxfs count="8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1"/>
  <sheetViews>
    <sheetView tabSelected="1" topLeftCell="C1" workbookViewId="0">
      <selection activeCell="G8" sqref="G8"/>
    </sheetView>
  </sheetViews>
  <sheetFormatPr defaultRowHeight="12.75" x14ac:dyDescent="0.2"/>
  <cols>
    <col min="1" max="1" width="0" hidden="1" customWidth="1"/>
    <col min="2" max="2" width="12.28515625" hidden="1" customWidth="1"/>
    <col min="3" max="3" width="12.28515625" customWidth="1"/>
    <col min="4" max="4" width="50.7109375" style="3" customWidth="1"/>
    <col min="5" max="6" width="16" style="4" customWidth="1"/>
    <col min="7" max="7" width="13.42578125" style="4" bestFit="1" customWidth="1"/>
    <col min="8" max="8" width="12.28515625" style="4" bestFit="1" customWidth="1"/>
    <col min="9" max="9" width="9.28515625" style="4" bestFit="1" customWidth="1"/>
  </cols>
  <sheetData>
    <row r="1" spans="1:9" x14ac:dyDescent="0.2">
      <c r="B1" t="s">
        <v>0</v>
      </c>
    </row>
    <row r="2" spans="1:9" x14ac:dyDescent="0.2">
      <c r="B2" s="1"/>
      <c r="C2" s="1"/>
      <c r="D2" s="2"/>
      <c r="E2" s="5"/>
      <c r="F2" s="5"/>
      <c r="G2" s="5"/>
      <c r="H2" s="5"/>
      <c r="I2" s="5"/>
    </row>
    <row r="3" spans="1:9" ht="36" customHeight="1" x14ac:dyDescent="0.25">
      <c r="B3" s="23" t="s">
        <v>150</v>
      </c>
      <c r="C3" s="24"/>
      <c r="D3" s="24"/>
      <c r="E3" s="24"/>
      <c r="F3" s="24"/>
      <c r="G3" s="24"/>
      <c r="H3" s="24"/>
      <c r="I3" s="24"/>
    </row>
    <row r="4" spans="1:9" hidden="1" x14ac:dyDescent="0.2">
      <c r="B4" s="1"/>
      <c r="C4" s="1"/>
      <c r="D4" s="2"/>
      <c r="E4" s="5"/>
      <c r="F4" s="5"/>
      <c r="G4" s="5"/>
      <c r="H4" s="5"/>
      <c r="I4" s="5"/>
    </row>
    <row r="5" spans="1:9" ht="18.75" hidden="1" x14ac:dyDescent="0.3">
      <c r="B5" s="25"/>
      <c r="C5" s="26"/>
      <c r="D5" s="26"/>
      <c r="E5" s="26"/>
      <c r="F5" s="26"/>
      <c r="G5" s="26"/>
      <c r="H5" s="26"/>
      <c r="I5" s="26"/>
    </row>
    <row r="6" spans="1:9" x14ac:dyDescent="0.2">
      <c r="E6" s="6"/>
      <c r="I6" s="7" t="s">
        <v>1</v>
      </c>
    </row>
    <row r="7" spans="1:9" ht="62.25" customHeight="1" x14ac:dyDescent="0.2">
      <c r="A7" s="8"/>
      <c r="B7" s="9" t="s">
        <v>2</v>
      </c>
      <c r="C7" s="9" t="s">
        <v>3</v>
      </c>
      <c r="D7" s="10" t="s">
        <v>4</v>
      </c>
      <c r="E7" s="11" t="s">
        <v>151</v>
      </c>
      <c r="F7" s="11" t="s">
        <v>207</v>
      </c>
      <c r="G7" s="11" t="s">
        <v>208</v>
      </c>
      <c r="H7" s="11" t="s">
        <v>152</v>
      </c>
      <c r="I7" s="11" t="s">
        <v>153</v>
      </c>
    </row>
    <row r="8" spans="1:9" x14ac:dyDescent="0.2">
      <c r="A8" s="8"/>
      <c r="B8" s="16">
        <v>1</v>
      </c>
      <c r="C8" s="16">
        <v>1</v>
      </c>
      <c r="D8" s="17">
        <v>2</v>
      </c>
      <c r="E8" s="16">
        <v>3</v>
      </c>
      <c r="F8" s="16">
        <v>4</v>
      </c>
      <c r="G8" s="16">
        <v>5</v>
      </c>
      <c r="H8" s="16">
        <v>6</v>
      </c>
      <c r="I8" s="16">
        <v>7</v>
      </c>
    </row>
    <row r="9" spans="1:9" ht="12.75" customHeight="1" x14ac:dyDescent="0.2">
      <c r="A9" s="8"/>
      <c r="B9" s="16"/>
      <c r="C9" s="32" t="s">
        <v>154</v>
      </c>
      <c r="D9" s="33"/>
      <c r="E9" s="33"/>
      <c r="F9" s="33"/>
      <c r="G9" s="33"/>
      <c r="H9" s="33"/>
      <c r="I9" s="34"/>
    </row>
    <row r="10" spans="1:9" x14ac:dyDescent="0.2">
      <c r="A10" s="12">
        <v>1</v>
      </c>
      <c r="B10" s="12" t="s">
        <v>5</v>
      </c>
      <c r="C10" s="12" t="s">
        <v>6</v>
      </c>
      <c r="D10" s="13" t="s">
        <v>7</v>
      </c>
      <c r="E10" s="14">
        <v>1021290200</v>
      </c>
      <c r="F10" s="14">
        <v>308990965</v>
      </c>
      <c r="G10" s="14">
        <v>327096125.0200001</v>
      </c>
      <c r="H10" s="15">
        <f t="shared" ref="H10:H41" si="0">G10-F10</f>
        <v>18105160.0200001</v>
      </c>
      <c r="I10" s="15">
        <f t="shared" ref="I10:I41" si="1">IF(F10=0,0,G10/F10*100)</f>
        <v>105.85944641455782</v>
      </c>
    </row>
    <row r="11" spans="1:9" ht="25.5" x14ac:dyDescent="0.2">
      <c r="A11" s="12">
        <v>1</v>
      </c>
      <c r="B11" s="12" t="s">
        <v>5</v>
      </c>
      <c r="C11" s="12" t="s">
        <v>8</v>
      </c>
      <c r="D11" s="13" t="s">
        <v>9</v>
      </c>
      <c r="E11" s="14">
        <v>623000000</v>
      </c>
      <c r="F11" s="14">
        <v>187998070</v>
      </c>
      <c r="G11" s="14">
        <v>198662945.84999999</v>
      </c>
      <c r="H11" s="15">
        <f t="shared" si="0"/>
        <v>10664875.849999994</v>
      </c>
      <c r="I11" s="15">
        <f t="shared" si="1"/>
        <v>105.67286454057748</v>
      </c>
    </row>
    <row r="12" spans="1:9" x14ac:dyDescent="0.2">
      <c r="A12" s="12">
        <v>1</v>
      </c>
      <c r="B12" s="12" t="s">
        <v>5</v>
      </c>
      <c r="C12" s="12" t="s">
        <v>10</v>
      </c>
      <c r="D12" s="13" t="s">
        <v>11</v>
      </c>
      <c r="E12" s="14">
        <v>621000000</v>
      </c>
      <c r="F12" s="14">
        <v>187498070</v>
      </c>
      <c r="G12" s="14">
        <v>198060019.84999999</v>
      </c>
      <c r="H12" s="15">
        <f t="shared" si="0"/>
        <v>10561949.849999994</v>
      </c>
      <c r="I12" s="15">
        <f t="shared" si="1"/>
        <v>105.63309790335443</v>
      </c>
    </row>
    <row r="13" spans="1:9" ht="38.25" x14ac:dyDescent="0.2">
      <c r="A13" s="12">
        <v>0</v>
      </c>
      <c r="B13" s="12" t="s">
        <v>5</v>
      </c>
      <c r="C13" s="12" t="s">
        <v>12</v>
      </c>
      <c r="D13" s="13" t="s">
        <v>13</v>
      </c>
      <c r="E13" s="14">
        <v>604000000</v>
      </c>
      <c r="F13" s="14">
        <v>182791070</v>
      </c>
      <c r="G13" s="14">
        <v>192950249.97</v>
      </c>
      <c r="H13" s="15">
        <f t="shared" si="0"/>
        <v>10159179.969999999</v>
      </c>
      <c r="I13" s="15">
        <f t="shared" si="1"/>
        <v>105.55780978250195</v>
      </c>
    </row>
    <row r="14" spans="1:9" ht="38.25" x14ac:dyDescent="0.2">
      <c r="A14" s="12">
        <v>0</v>
      </c>
      <c r="B14" s="12" t="s">
        <v>5</v>
      </c>
      <c r="C14" s="12" t="s">
        <v>14</v>
      </c>
      <c r="D14" s="13" t="s">
        <v>15</v>
      </c>
      <c r="E14" s="14">
        <v>9000000</v>
      </c>
      <c r="F14" s="14">
        <v>2307000</v>
      </c>
      <c r="G14" s="14">
        <v>2523581.5299999998</v>
      </c>
      <c r="H14" s="15">
        <f t="shared" si="0"/>
        <v>216581.5299999998</v>
      </c>
      <c r="I14" s="15">
        <f t="shared" si="1"/>
        <v>109.38801603814477</v>
      </c>
    </row>
    <row r="15" spans="1:9" ht="38.25" x14ac:dyDescent="0.2">
      <c r="A15" s="12">
        <v>0</v>
      </c>
      <c r="B15" s="12" t="s">
        <v>5</v>
      </c>
      <c r="C15" s="12" t="s">
        <v>16</v>
      </c>
      <c r="D15" s="13" t="s">
        <v>17</v>
      </c>
      <c r="E15" s="14">
        <v>8000000</v>
      </c>
      <c r="F15" s="14">
        <v>2400000</v>
      </c>
      <c r="G15" s="14">
        <v>2586188.3499999996</v>
      </c>
      <c r="H15" s="15">
        <f t="shared" si="0"/>
        <v>186188.34999999963</v>
      </c>
      <c r="I15" s="15">
        <f t="shared" si="1"/>
        <v>107.75784791666665</v>
      </c>
    </row>
    <row r="16" spans="1:9" x14ac:dyDescent="0.2">
      <c r="A16" s="12">
        <v>1</v>
      </c>
      <c r="B16" s="12" t="s">
        <v>5</v>
      </c>
      <c r="C16" s="12" t="s">
        <v>18</v>
      </c>
      <c r="D16" s="13" t="s">
        <v>19</v>
      </c>
      <c r="E16" s="14">
        <v>2000000</v>
      </c>
      <c r="F16" s="14">
        <v>500000</v>
      </c>
      <c r="G16" s="14">
        <v>602926</v>
      </c>
      <c r="H16" s="15">
        <f t="shared" si="0"/>
        <v>102926</v>
      </c>
      <c r="I16" s="15">
        <f t="shared" si="1"/>
        <v>120.58519999999999</v>
      </c>
    </row>
    <row r="17" spans="1:9" ht="25.5" x14ac:dyDescent="0.2">
      <c r="A17" s="12">
        <v>0</v>
      </c>
      <c r="B17" s="12" t="s">
        <v>5</v>
      </c>
      <c r="C17" s="12" t="s">
        <v>20</v>
      </c>
      <c r="D17" s="13" t="s">
        <v>21</v>
      </c>
      <c r="E17" s="14">
        <v>2000000</v>
      </c>
      <c r="F17" s="14">
        <v>500000</v>
      </c>
      <c r="G17" s="14">
        <v>602926</v>
      </c>
      <c r="H17" s="15">
        <f t="shared" si="0"/>
        <v>102926</v>
      </c>
      <c r="I17" s="15">
        <f t="shared" si="1"/>
        <v>120.58519999999999</v>
      </c>
    </row>
    <row r="18" spans="1:9" ht="25.5" x14ac:dyDescent="0.2">
      <c r="A18" s="12">
        <v>1</v>
      </c>
      <c r="B18" s="12" t="s">
        <v>5</v>
      </c>
      <c r="C18" s="12" t="s">
        <v>22</v>
      </c>
      <c r="D18" s="13" t="s">
        <v>23</v>
      </c>
      <c r="E18" s="14">
        <v>15000</v>
      </c>
      <c r="F18" s="14">
        <v>4395</v>
      </c>
      <c r="G18" s="14">
        <v>4397.75</v>
      </c>
      <c r="H18" s="15">
        <f t="shared" si="0"/>
        <v>2.75</v>
      </c>
      <c r="I18" s="15">
        <f t="shared" si="1"/>
        <v>100.06257110352675</v>
      </c>
    </row>
    <row r="19" spans="1:9" ht="25.5" x14ac:dyDescent="0.2">
      <c r="A19" s="12">
        <v>1</v>
      </c>
      <c r="B19" s="12" t="s">
        <v>5</v>
      </c>
      <c r="C19" s="12" t="s">
        <v>24</v>
      </c>
      <c r="D19" s="13" t="s">
        <v>25</v>
      </c>
      <c r="E19" s="14">
        <v>15000</v>
      </c>
      <c r="F19" s="14">
        <v>4395</v>
      </c>
      <c r="G19" s="14">
        <v>4397.75</v>
      </c>
      <c r="H19" s="15">
        <f t="shared" si="0"/>
        <v>2.75</v>
      </c>
      <c r="I19" s="15">
        <f t="shared" si="1"/>
        <v>100.06257110352675</v>
      </c>
    </row>
    <row r="20" spans="1:9" ht="25.5" x14ac:dyDescent="0.2">
      <c r="A20" s="12">
        <v>0</v>
      </c>
      <c r="B20" s="12" t="s">
        <v>5</v>
      </c>
      <c r="C20" s="12" t="s">
        <v>26</v>
      </c>
      <c r="D20" s="13" t="s">
        <v>27</v>
      </c>
      <c r="E20" s="14">
        <v>15000</v>
      </c>
      <c r="F20" s="14">
        <v>4395</v>
      </c>
      <c r="G20" s="14">
        <v>4397.75</v>
      </c>
      <c r="H20" s="15">
        <f t="shared" si="0"/>
        <v>2.75</v>
      </c>
      <c r="I20" s="15">
        <f t="shared" si="1"/>
        <v>100.06257110352675</v>
      </c>
    </row>
    <row r="21" spans="1:9" x14ac:dyDescent="0.2">
      <c r="A21" s="12">
        <v>1</v>
      </c>
      <c r="B21" s="12" t="s">
        <v>5</v>
      </c>
      <c r="C21" s="12" t="s">
        <v>28</v>
      </c>
      <c r="D21" s="13" t="s">
        <v>29</v>
      </c>
      <c r="E21" s="14">
        <v>59500000</v>
      </c>
      <c r="F21" s="14">
        <v>17817200</v>
      </c>
      <c r="G21" s="14">
        <v>20366563.559999999</v>
      </c>
      <c r="H21" s="15">
        <f t="shared" si="0"/>
        <v>2549363.5599999987</v>
      </c>
      <c r="I21" s="15">
        <f t="shared" si="1"/>
        <v>114.30844105695618</v>
      </c>
    </row>
    <row r="22" spans="1:9" ht="25.5" x14ac:dyDescent="0.2">
      <c r="A22" s="12">
        <v>1</v>
      </c>
      <c r="B22" s="12" t="s">
        <v>5</v>
      </c>
      <c r="C22" s="12" t="s">
        <v>30</v>
      </c>
      <c r="D22" s="13" t="s">
        <v>31</v>
      </c>
      <c r="E22" s="14">
        <v>2500000</v>
      </c>
      <c r="F22" s="14">
        <v>1000000</v>
      </c>
      <c r="G22" s="14">
        <v>1097411.8</v>
      </c>
      <c r="H22" s="15">
        <f t="shared" si="0"/>
        <v>97411.800000000047</v>
      </c>
      <c r="I22" s="15">
        <f t="shared" si="1"/>
        <v>109.74118</v>
      </c>
    </row>
    <row r="23" spans="1:9" x14ac:dyDescent="0.2">
      <c r="A23" s="12">
        <v>0</v>
      </c>
      <c r="B23" s="12" t="s">
        <v>5</v>
      </c>
      <c r="C23" s="12" t="s">
        <v>32</v>
      </c>
      <c r="D23" s="13" t="s">
        <v>33</v>
      </c>
      <c r="E23" s="14">
        <v>2500000</v>
      </c>
      <c r="F23" s="14">
        <v>1000000</v>
      </c>
      <c r="G23" s="14">
        <v>1097411.8</v>
      </c>
      <c r="H23" s="15">
        <f t="shared" si="0"/>
        <v>97411.800000000047</v>
      </c>
      <c r="I23" s="15">
        <f t="shared" si="1"/>
        <v>109.74118</v>
      </c>
    </row>
    <row r="24" spans="1:9" ht="25.5" x14ac:dyDescent="0.2">
      <c r="A24" s="12">
        <v>1</v>
      </c>
      <c r="B24" s="12" t="s">
        <v>5</v>
      </c>
      <c r="C24" s="12" t="s">
        <v>34</v>
      </c>
      <c r="D24" s="13" t="s">
        <v>35</v>
      </c>
      <c r="E24" s="14">
        <v>15700000</v>
      </c>
      <c r="F24" s="14">
        <v>4690000</v>
      </c>
      <c r="G24" s="14">
        <v>5410246.71</v>
      </c>
      <c r="H24" s="15">
        <f t="shared" si="0"/>
        <v>720246.71</v>
      </c>
      <c r="I24" s="15">
        <f t="shared" si="1"/>
        <v>115.35707270788913</v>
      </c>
    </row>
    <row r="25" spans="1:9" x14ac:dyDescent="0.2">
      <c r="A25" s="12">
        <v>0</v>
      </c>
      <c r="B25" s="12" t="s">
        <v>5</v>
      </c>
      <c r="C25" s="12" t="s">
        <v>36</v>
      </c>
      <c r="D25" s="13" t="s">
        <v>33</v>
      </c>
      <c r="E25" s="14">
        <v>15700000</v>
      </c>
      <c r="F25" s="14">
        <v>4690000</v>
      </c>
      <c r="G25" s="14">
        <v>5410246.71</v>
      </c>
      <c r="H25" s="15">
        <f t="shared" si="0"/>
        <v>720246.71</v>
      </c>
      <c r="I25" s="15">
        <f t="shared" si="1"/>
        <v>115.35707270788913</v>
      </c>
    </row>
    <row r="26" spans="1:9" ht="25.5" x14ac:dyDescent="0.2">
      <c r="A26" s="12">
        <v>1</v>
      </c>
      <c r="B26" s="12" t="s">
        <v>5</v>
      </c>
      <c r="C26" s="12" t="s">
        <v>37</v>
      </c>
      <c r="D26" s="13" t="s">
        <v>38</v>
      </c>
      <c r="E26" s="14">
        <v>41300000</v>
      </c>
      <c r="F26" s="14">
        <v>12127200</v>
      </c>
      <c r="G26" s="14">
        <v>13858905.050000001</v>
      </c>
      <c r="H26" s="15">
        <f t="shared" si="0"/>
        <v>1731705.0500000007</v>
      </c>
      <c r="I26" s="15">
        <f t="shared" si="1"/>
        <v>114.27951258328386</v>
      </c>
    </row>
    <row r="27" spans="1:9" ht="63.75" x14ac:dyDescent="0.2">
      <c r="A27" s="12">
        <v>0</v>
      </c>
      <c r="B27" s="12" t="s">
        <v>5</v>
      </c>
      <c r="C27" s="12" t="s">
        <v>39</v>
      </c>
      <c r="D27" s="13" t="s">
        <v>40</v>
      </c>
      <c r="E27" s="14">
        <v>23500000</v>
      </c>
      <c r="F27" s="14">
        <v>7177200</v>
      </c>
      <c r="G27" s="14">
        <v>8705008.5800000001</v>
      </c>
      <c r="H27" s="15">
        <f t="shared" si="0"/>
        <v>1527808.58</v>
      </c>
      <c r="I27" s="15">
        <f t="shared" si="1"/>
        <v>121.286972356908</v>
      </c>
    </row>
    <row r="28" spans="1:9" ht="51" x14ac:dyDescent="0.2">
      <c r="A28" s="12">
        <v>0</v>
      </c>
      <c r="B28" s="12" t="s">
        <v>5</v>
      </c>
      <c r="C28" s="12" t="s">
        <v>41</v>
      </c>
      <c r="D28" s="13" t="s">
        <v>42</v>
      </c>
      <c r="E28" s="14">
        <v>17800000</v>
      </c>
      <c r="F28" s="14">
        <v>4950000</v>
      </c>
      <c r="G28" s="14">
        <v>5153896.47</v>
      </c>
      <c r="H28" s="15">
        <f t="shared" si="0"/>
        <v>203896.46999999974</v>
      </c>
      <c r="I28" s="15">
        <f t="shared" si="1"/>
        <v>104.1191206060606</v>
      </c>
    </row>
    <row r="29" spans="1:9" ht="25.5" x14ac:dyDescent="0.2">
      <c r="A29" s="12">
        <v>1</v>
      </c>
      <c r="B29" s="12" t="s">
        <v>5</v>
      </c>
      <c r="C29" s="12" t="s">
        <v>43</v>
      </c>
      <c r="D29" s="13" t="s">
        <v>44</v>
      </c>
      <c r="E29" s="14">
        <v>338775200</v>
      </c>
      <c r="F29" s="14">
        <v>103171300</v>
      </c>
      <c r="G29" s="14">
        <v>108062217.85999997</v>
      </c>
      <c r="H29" s="15">
        <f t="shared" si="0"/>
        <v>4890917.8599999696</v>
      </c>
      <c r="I29" s="15">
        <f t="shared" si="1"/>
        <v>104.7405798511795</v>
      </c>
    </row>
    <row r="30" spans="1:9" x14ac:dyDescent="0.2">
      <c r="A30" s="12">
        <v>1</v>
      </c>
      <c r="B30" s="12" t="s">
        <v>5</v>
      </c>
      <c r="C30" s="12" t="s">
        <v>45</v>
      </c>
      <c r="D30" s="13" t="s">
        <v>46</v>
      </c>
      <c r="E30" s="14">
        <v>231779200</v>
      </c>
      <c r="F30" s="14">
        <v>69915900</v>
      </c>
      <c r="G30" s="14">
        <v>73282023.069999978</v>
      </c>
      <c r="H30" s="15">
        <f t="shared" si="0"/>
        <v>3366123.0699999779</v>
      </c>
      <c r="I30" s="15">
        <f t="shared" si="1"/>
        <v>104.8145315586297</v>
      </c>
    </row>
    <row r="31" spans="1:9" ht="38.25" x14ac:dyDescent="0.2">
      <c r="A31" s="12">
        <v>0</v>
      </c>
      <c r="B31" s="12" t="s">
        <v>5</v>
      </c>
      <c r="C31" s="12" t="s">
        <v>47</v>
      </c>
      <c r="D31" s="13" t="s">
        <v>48</v>
      </c>
      <c r="E31" s="14">
        <v>82200</v>
      </c>
      <c r="F31" s="14">
        <v>32400</v>
      </c>
      <c r="G31" s="14">
        <v>94255.76</v>
      </c>
      <c r="H31" s="15">
        <f t="shared" si="0"/>
        <v>61855.759999999995</v>
      </c>
      <c r="I31" s="15">
        <f t="shared" si="1"/>
        <v>290.91283950617282</v>
      </c>
    </row>
    <row r="32" spans="1:9" ht="38.25" x14ac:dyDescent="0.2">
      <c r="A32" s="12">
        <v>0</v>
      </c>
      <c r="B32" s="12" t="s">
        <v>5</v>
      </c>
      <c r="C32" s="12" t="s">
        <v>49</v>
      </c>
      <c r="D32" s="13" t="s">
        <v>50</v>
      </c>
      <c r="E32" s="14">
        <v>4200000</v>
      </c>
      <c r="F32" s="14">
        <v>394000</v>
      </c>
      <c r="G32" s="14">
        <v>401225.4</v>
      </c>
      <c r="H32" s="15">
        <f t="shared" si="0"/>
        <v>7225.4000000000233</v>
      </c>
      <c r="I32" s="15">
        <f t="shared" si="1"/>
        <v>101.8338578680203</v>
      </c>
    </row>
    <row r="33" spans="1:9" ht="38.25" x14ac:dyDescent="0.2">
      <c r="A33" s="12">
        <v>0</v>
      </c>
      <c r="B33" s="12" t="s">
        <v>5</v>
      </c>
      <c r="C33" s="12" t="s">
        <v>51</v>
      </c>
      <c r="D33" s="13" t="s">
        <v>52</v>
      </c>
      <c r="E33" s="14">
        <v>14400000</v>
      </c>
      <c r="F33" s="14">
        <v>2063500</v>
      </c>
      <c r="G33" s="14">
        <v>2103108.2999999998</v>
      </c>
      <c r="H33" s="15">
        <f t="shared" si="0"/>
        <v>39608.299999999814</v>
      </c>
      <c r="I33" s="15">
        <f t="shared" si="1"/>
        <v>101.91947177126241</v>
      </c>
    </row>
    <row r="34" spans="1:9" ht="38.25" x14ac:dyDescent="0.2">
      <c r="A34" s="12">
        <v>0</v>
      </c>
      <c r="B34" s="12" t="s">
        <v>5</v>
      </c>
      <c r="C34" s="12" t="s">
        <v>53</v>
      </c>
      <c r="D34" s="13" t="s">
        <v>54</v>
      </c>
      <c r="E34" s="14">
        <v>28800000</v>
      </c>
      <c r="F34" s="14">
        <v>11478000</v>
      </c>
      <c r="G34" s="14">
        <v>12983491.949999999</v>
      </c>
      <c r="H34" s="15">
        <f t="shared" si="0"/>
        <v>1505491.9499999993</v>
      </c>
      <c r="I34" s="15">
        <f t="shared" si="1"/>
        <v>113.11632645060115</v>
      </c>
    </row>
    <row r="35" spans="1:9" x14ac:dyDescent="0.2">
      <c r="A35" s="12">
        <v>0</v>
      </c>
      <c r="B35" s="12" t="s">
        <v>5</v>
      </c>
      <c r="C35" s="12" t="s">
        <v>55</v>
      </c>
      <c r="D35" s="13" t="s">
        <v>56</v>
      </c>
      <c r="E35" s="14">
        <v>60000000</v>
      </c>
      <c r="F35" s="14">
        <v>18545000</v>
      </c>
      <c r="G35" s="14">
        <v>18874347.609999999</v>
      </c>
      <c r="H35" s="15">
        <f t="shared" si="0"/>
        <v>329347.6099999994</v>
      </c>
      <c r="I35" s="15">
        <f t="shared" si="1"/>
        <v>101.77593750337017</v>
      </c>
    </row>
    <row r="36" spans="1:9" x14ac:dyDescent="0.2">
      <c r="A36" s="12">
        <v>0</v>
      </c>
      <c r="B36" s="12" t="s">
        <v>5</v>
      </c>
      <c r="C36" s="12" t="s">
        <v>57</v>
      </c>
      <c r="D36" s="13" t="s">
        <v>58</v>
      </c>
      <c r="E36" s="14">
        <v>110000000</v>
      </c>
      <c r="F36" s="14">
        <v>34300000</v>
      </c>
      <c r="G36" s="14">
        <v>35558165.649999999</v>
      </c>
      <c r="H36" s="15">
        <f t="shared" si="0"/>
        <v>1258165.6499999985</v>
      </c>
      <c r="I36" s="15">
        <f t="shared" si="1"/>
        <v>103.66812142857142</v>
      </c>
    </row>
    <row r="37" spans="1:9" x14ac:dyDescent="0.2">
      <c r="A37" s="12">
        <v>0</v>
      </c>
      <c r="B37" s="12" t="s">
        <v>5</v>
      </c>
      <c r="C37" s="12" t="s">
        <v>59</v>
      </c>
      <c r="D37" s="13" t="s">
        <v>60</v>
      </c>
      <c r="E37" s="14">
        <v>2000000</v>
      </c>
      <c r="F37" s="14">
        <v>152000</v>
      </c>
      <c r="G37" s="14">
        <v>156450.35</v>
      </c>
      <c r="H37" s="15">
        <f t="shared" si="0"/>
        <v>4450.3500000000058</v>
      </c>
      <c r="I37" s="15">
        <f t="shared" si="1"/>
        <v>102.92786184210527</v>
      </c>
    </row>
    <row r="38" spans="1:9" x14ac:dyDescent="0.2">
      <c r="A38" s="12">
        <v>0</v>
      </c>
      <c r="B38" s="12" t="s">
        <v>5</v>
      </c>
      <c r="C38" s="12" t="s">
        <v>61</v>
      </c>
      <c r="D38" s="13" t="s">
        <v>62</v>
      </c>
      <c r="E38" s="14">
        <v>12000000</v>
      </c>
      <c r="F38" s="14">
        <v>2810000</v>
      </c>
      <c r="G38" s="14">
        <v>2923967.72</v>
      </c>
      <c r="H38" s="15">
        <f t="shared" si="0"/>
        <v>113967.7200000002</v>
      </c>
      <c r="I38" s="15">
        <f t="shared" si="1"/>
        <v>104.05579074733097</v>
      </c>
    </row>
    <row r="39" spans="1:9" x14ac:dyDescent="0.2">
      <c r="A39" s="12">
        <v>0</v>
      </c>
      <c r="B39" s="12" t="s">
        <v>5</v>
      </c>
      <c r="C39" s="12" t="s">
        <v>63</v>
      </c>
      <c r="D39" s="13" t="s">
        <v>64</v>
      </c>
      <c r="E39" s="14">
        <v>57000</v>
      </c>
      <c r="F39" s="14">
        <v>57000</v>
      </c>
      <c r="G39" s="14">
        <v>102503.66</v>
      </c>
      <c r="H39" s="15">
        <f t="shared" si="0"/>
        <v>45503.66</v>
      </c>
      <c r="I39" s="15">
        <f t="shared" si="1"/>
        <v>179.83098245614036</v>
      </c>
    </row>
    <row r="40" spans="1:9" x14ac:dyDescent="0.2">
      <c r="A40" s="12">
        <v>0</v>
      </c>
      <c r="B40" s="12" t="s">
        <v>5</v>
      </c>
      <c r="C40" s="12" t="s">
        <v>65</v>
      </c>
      <c r="D40" s="13" t="s">
        <v>66</v>
      </c>
      <c r="E40" s="14">
        <v>240000</v>
      </c>
      <c r="F40" s="14">
        <v>84000</v>
      </c>
      <c r="G40" s="14">
        <v>84506.67</v>
      </c>
      <c r="H40" s="15">
        <f t="shared" si="0"/>
        <v>506.66999999999825</v>
      </c>
      <c r="I40" s="15">
        <f t="shared" si="1"/>
        <v>100.60317857142857</v>
      </c>
    </row>
    <row r="41" spans="1:9" x14ac:dyDescent="0.2">
      <c r="A41" s="12">
        <v>1</v>
      </c>
      <c r="B41" s="12" t="s">
        <v>5</v>
      </c>
      <c r="C41" s="12" t="s">
        <v>67</v>
      </c>
      <c r="D41" s="13" t="s">
        <v>68</v>
      </c>
      <c r="E41" s="14">
        <v>496000</v>
      </c>
      <c r="F41" s="14">
        <v>75400</v>
      </c>
      <c r="G41" s="14">
        <v>112539.49</v>
      </c>
      <c r="H41" s="15">
        <f t="shared" si="0"/>
        <v>37139.490000000005</v>
      </c>
      <c r="I41" s="15">
        <f t="shared" si="1"/>
        <v>149.25661803713527</v>
      </c>
    </row>
    <row r="42" spans="1:9" x14ac:dyDescent="0.2">
      <c r="A42" s="12">
        <v>0</v>
      </c>
      <c r="B42" s="12" t="s">
        <v>5</v>
      </c>
      <c r="C42" s="12" t="s">
        <v>69</v>
      </c>
      <c r="D42" s="13" t="s">
        <v>70</v>
      </c>
      <c r="E42" s="14">
        <v>296000</v>
      </c>
      <c r="F42" s="14">
        <v>19400</v>
      </c>
      <c r="G42" s="14">
        <v>20267.5</v>
      </c>
      <c r="H42" s="15">
        <f t="shared" ref="H42:H73" si="2">G42-F42</f>
        <v>867.5</v>
      </c>
      <c r="I42" s="15">
        <f t="shared" ref="I42:I73" si="3">IF(F42=0,0,G42/F42*100)</f>
        <v>104.47164948453609</v>
      </c>
    </row>
    <row r="43" spans="1:9" x14ac:dyDescent="0.2">
      <c r="A43" s="12">
        <v>0</v>
      </c>
      <c r="B43" s="12" t="s">
        <v>5</v>
      </c>
      <c r="C43" s="12" t="s">
        <v>71</v>
      </c>
      <c r="D43" s="13" t="s">
        <v>72</v>
      </c>
      <c r="E43" s="14">
        <v>200000</v>
      </c>
      <c r="F43" s="14">
        <v>56000</v>
      </c>
      <c r="G43" s="14">
        <v>92271.99</v>
      </c>
      <c r="H43" s="15">
        <f t="shared" si="2"/>
        <v>36271.990000000005</v>
      </c>
      <c r="I43" s="15">
        <f t="shared" si="3"/>
        <v>164.77141071428571</v>
      </c>
    </row>
    <row r="44" spans="1:9" x14ac:dyDescent="0.2">
      <c r="A44" s="12">
        <v>1</v>
      </c>
      <c r="B44" s="12" t="s">
        <v>5</v>
      </c>
      <c r="C44" s="12" t="s">
        <v>73</v>
      </c>
      <c r="D44" s="13" t="s">
        <v>74</v>
      </c>
      <c r="E44" s="14">
        <v>106500000</v>
      </c>
      <c r="F44" s="14">
        <v>33180000</v>
      </c>
      <c r="G44" s="14">
        <v>34667655.300000004</v>
      </c>
      <c r="H44" s="15">
        <f t="shared" si="2"/>
        <v>1487655.3000000045</v>
      </c>
      <c r="I44" s="15">
        <f t="shared" si="3"/>
        <v>104.48359041591321</v>
      </c>
    </row>
    <row r="45" spans="1:9" x14ac:dyDescent="0.2">
      <c r="A45" s="12">
        <v>0</v>
      </c>
      <c r="B45" s="12" t="s">
        <v>5</v>
      </c>
      <c r="C45" s="12" t="s">
        <v>75</v>
      </c>
      <c r="D45" s="13" t="s">
        <v>76</v>
      </c>
      <c r="E45" s="14">
        <v>15975000</v>
      </c>
      <c r="F45" s="14">
        <v>3459000</v>
      </c>
      <c r="G45" s="14">
        <v>4079502.38</v>
      </c>
      <c r="H45" s="15">
        <f t="shared" si="2"/>
        <v>620502.37999999989</v>
      </c>
      <c r="I45" s="15">
        <f t="shared" si="3"/>
        <v>117.93877941601619</v>
      </c>
    </row>
    <row r="46" spans="1:9" x14ac:dyDescent="0.2">
      <c r="A46" s="12">
        <v>0</v>
      </c>
      <c r="B46" s="12" t="s">
        <v>5</v>
      </c>
      <c r="C46" s="12" t="s">
        <v>77</v>
      </c>
      <c r="D46" s="13" t="s">
        <v>78</v>
      </c>
      <c r="E46" s="14">
        <v>90525000</v>
      </c>
      <c r="F46" s="14">
        <v>29721000</v>
      </c>
      <c r="G46" s="14">
        <v>30588152.920000002</v>
      </c>
      <c r="H46" s="15">
        <f t="shared" si="2"/>
        <v>867152.92000000179</v>
      </c>
      <c r="I46" s="15">
        <f t="shared" si="3"/>
        <v>102.91764382086741</v>
      </c>
    </row>
    <row r="47" spans="1:9" x14ac:dyDescent="0.2">
      <c r="A47" s="12">
        <v>1</v>
      </c>
      <c r="B47" s="12" t="s">
        <v>5</v>
      </c>
      <c r="C47" s="12" t="s">
        <v>79</v>
      </c>
      <c r="D47" s="13" t="s">
        <v>80</v>
      </c>
      <c r="E47" s="14">
        <v>15750000</v>
      </c>
      <c r="F47" s="14">
        <v>3892235</v>
      </c>
      <c r="G47" s="14">
        <v>5332936.0599999996</v>
      </c>
      <c r="H47" s="15">
        <f t="shared" si="2"/>
        <v>1440701.0599999996</v>
      </c>
      <c r="I47" s="15">
        <f t="shared" si="3"/>
        <v>137.01475013713201</v>
      </c>
    </row>
    <row r="48" spans="1:9" x14ac:dyDescent="0.2">
      <c r="A48" s="12">
        <v>1</v>
      </c>
      <c r="B48" s="12" t="s">
        <v>5</v>
      </c>
      <c r="C48" s="12" t="s">
        <v>81</v>
      </c>
      <c r="D48" s="13" t="s">
        <v>82</v>
      </c>
      <c r="E48" s="14">
        <v>1555000</v>
      </c>
      <c r="F48" s="14">
        <v>347400</v>
      </c>
      <c r="G48" s="14">
        <v>351965.97</v>
      </c>
      <c r="H48" s="15">
        <f t="shared" si="2"/>
        <v>4565.9699999999721</v>
      </c>
      <c r="I48" s="15">
        <f t="shared" si="3"/>
        <v>101.31432642487046</v>
      </c>
    </row>
    <row r="49" spans="1:9" ht="63.75" x14ac:dyDescent="0.2">
      <c r="A49" s="12">
        <v>1</v>
      </c>
      <c r="B49" s="12" t="s">
        <v>5</v>
      </c>
      <c r="C49" s="12" t="s">
        <v>83</v>
      </c>
      <c r="D49" s="13" t="s">
        <v>84</v>
      </c>
      <c r="E49" s="14">
        <v>0</v>
      </c>
      <c r="F49" s="14">
        <v>1000</v>
      </c>
      <c r="G49" s="14">
        <v>1020</v>
      </c>
      <c r="H49" s="15">
        <f t="shared" si="2"/>
        <v>20</v>
      </c>
      <c r="I49" s="15">
        <f t="shared" si="3"/>
        <v>102</v>
      </c>
    </row>
    <row r="50" spans="1:9" ht="38.25" x14ac:dyDescent="0.2">
      <c r="A50" s="12">
        <v>0</v>
      </c>
      <c r="B50" s="12" t="s">
        <v>5</v>
      </c>
      <c r="C50" s="12" t="s">
        <v>85</v>
      </c>
      <c r="D50" s="13" t="s">
        <v>86</v>
      </c>
      <c r="E50" s="14">
        <v>0</v>
      </c>
      <c r="F50" s="14">
        <v>1000</v>
      </c>
      <c r="G50" s="14">
        <v>1020</v>
      </c>
      <c r="H50" s="15">
        <f t="shared" si="2"/>
        <v>20</v>
      </c>
      <c r="I50" s="15">
        <f t="shared" si="3"/>
        <v>102</v>
      </c>
    </row>
    <row r="51" spans="1:9" x14ac:dyDescent="0.2">
      <c r="A51" s="12">
        <v>1</v>
      </c>
      <c r="B51" s="12" t="s">
        <v>5</v>
      </c>
      <c r="C51" s="12" t="s">
        <v>87</v>
      </c>
      <c r="D51" s="13" t="s">
        <v>88</v>
      </c>
      <c r="E51" s="14">
        <v>1555000</v>
      </c>
      <c r="F51" s="14">
        <v>346400</v>
      </c>
      <c r="G51" s="14">
        <v>350945.97</v>
      </c>
      <c r="H51" s="15">
        <f t="shared" si="2"/>
        <v>4545.9699999999721</v>
      </c>
      <c r="I51" s="15">
        <f t="shared" si="3"/>
        <v>101.31234699769051</v>
      </c>
    </row>
    <row r="52" spans="1:9" x14ac:dyDescent="0.2">
      <c r="A52" s="12">
        <v>0</v>
      </c>
      <c r="B52" s="12" t="s">
        <v>5</v>
      </c>
      <c r="C52" s="12" t="s">
        <v>89</v>
      </c>
      <c r="D52" s="13" t="s">
        <v>90</v>
      </c>
      <c r="E52" s="14">
        <v>215000</v>
      </c>
      <c r="F52" s="14">
        <v>54000</v>
      </c>
      <c r="G52" s="14">
        <v>57869.51</v>
      </c>
      <c r="H52" s="15">
        <f t="shared" si="2"/>
        <v>3869.510000000002</v>
      </c>
      <c r="I52" s="15">
        <f t="shared" si="3"/>
        <v>107.16575925925926</v>
      </c>
    </row>
    <row r="53" spans="1:9" ht="63.75" x14ac:dyDescent="0.2">
      <c r="A53" s="12">
        <v>0</v>
      </c>
      <c r="B53" s="12" t="s">
        <v>5</v>
      </c>
      <c r="C53" s="12" t="s">
        <v>91</v>
      </c>
      <c r="D53" s="13" t="s">
        <v>92</v>
      </c>
      <c r="E53" s="14">
        <v>500000</v>
      </c>
      <c r="F53" s="14">
        <v>69700</v>
      </c>
      <c r="G53" s="14">
        <v>69753.279999999999</v>
      </c>
      <c r="H53" s="15">
        <f t="shared" si="2"/>
        <v>53.279999999998836</v>
      </c>
      <c r="I53" s="15">
        <f t="shared" si="3"/>
        <v>100.07644189383069</v>
      </c>
    </row>
    <row r="54" spans="1:9" ht="51" x14ac:dyDescent="0.2">
      <c r="A54" s="12">
        <v>0</v>
      </c>
      <c r="B54" s="12" t="s">
        <v>5</v>
      </c>
      <c r="C54" s="12" t="s">
        <v>93</v>
      </c>
      <c r="D54" s="13" t="s">
        <v>94</v>
      </c>
      <c r="E54" s="14">
        <v>833000</v>
      </c>
      <c r="F54" s="14">
        <v>213200</v>
      </c>
      <c r="G54" s="14">
        <v>213267.18</v>
      </c>
      <c r="H54" s="15">
        <f t="shared" si="2"/>
        <v>67.179999999993015</v>
      </c>
      <c r="I54" s="15">
        <f t="shared" si="3"/>
        <v>100.03151031894934</v>
      </c>
    </row>
    <row r="55" spans="1:9" ht="63.75" x14ac:dyDescent="0.2">
      <c r="A55" s="12">
        <v>0</v>
      </c>
      <c r="B55" s="12" t="s">
        <v>5</v>
      </c>
      <c r="C55" s="12" t="s">
        <v>95</v>
      </c>
      <c r="D55" s="13" t="s">
        <v>96</v>
      </c>
      <c r="E55" s="14">
        <v>7000</v>
      </c>
      <c r="F55" s="14">
        <v>9500</v>
      </c>
      <c r="G55" s="14">
        <v>10056</v>
      </c>
      <c r="H55" s="15">
        <f t="shared" si="2"/>
        <v>556</v>
      </c>
      <c r="I55" s="15">
        <f t="shared" si="3"/>
        <v>105.85263157894738</v>
      </c>
    </row>
    <row r="56" spans="1:9" ht="25.5" x14ac:dyDescent="0.2">
      <c r="A56" s="12">
        <v>1</v>
      </c>
      <c r="B56" s="12" t="s">
        <v>5</v>
      </c>
      <c r="C56" s="12" t="s">
        <v>97</v>
      </c>
      <c r="D56" s="13" t="s">
        <v>98</v>
      </c>
      <c r="E56" s="14">
        <v>12545000</v>
      </c>
      <c r="F56" s="14">
        <v>3050835</v>
      </c>
      <c r="G56" s="14">
        <v>3393499.55</v>
      </c>
      <c r="H56" s="15">
        <f t="shared" si="2"/>
        <v>342664.54999999981</v>
      </c>
      <c r="I56" s="15">
        <f t="shared" si="3"/>
        <v>111.23182833552126</v>
      </c>
    </row>
    <row r="57" spans="1:9" x14ac:dyDescent="0.2">
      <c r="A57" s="12">
        <v>1</v>
      </c>
      <c r="B57" s="12" t="s">
        <v>5</v>
      </c>
      <c r="C57" s="12" t="s">
        <v>99</v>
      </c>
      <c r="D57" s="13" t="s">
        <v>100</v>
      </c>
      <c r="E57" s="14">
        <v>7590000</v>
      </c>
      <c r="F57" s="14">
        <v>1565600</v>
      </c>
      <c r="G57" s="14">
        <v>1629300.65</v>
      </c>
      <c r="H57" s="15">
        <f t="shared" si="2"/>
        <v>63700.649999999907</v>
      </c>
      <c r="I57" s="15">
        <f t="shared" si="3"/>
        <v>104.06876916198262</v>
      </c>
    </row>
    <row r="58" spans="1:9" ht="38.25" x14ac:dyDescent="0.2">
      <c r="A58" s="12">
        <v>0</v>
      </c>
      <c r="B58" s="12" t="s">
        <v>5</v>
      </c>
      <c r="C58" s="12" t="s">
        <v>101</v>
      </c>
      <c r="D58" s="13" t="s">
        <v>102</v>
      </c>
      <c r="E58" s="14">
        <v>200000</v>
      </c>
      <c r="F58" s="14">
        <v>56000</v>
      </c>
      <c r="G58" s="14">
        <v>56930</v>
      </c>
      <c r="H58" s="15">
        <f t="shared" si="2"/>
        <v>930</v>
      </c>
      <c r="I58" s="15">
        <f t="shared" si="3"/>
        <v>101.66071428571428</v>
      </c>
    </row>
    <row r="59" spans="1:9" x14ac:dyDescent="0.2">
      <c r="A59" s="12">
        <v>0</v>
      </c>
      <c r="B59" s="12" t="s">
        <v>5</v>
      </c>
      <c r="C59" s="12" t="s">
        <v>103</v>
      </c>
      <c r="D59" s="13" t="s">
        <v>104</v>
      </c>
      <c r="E59" s="14">
        <v>7000000</v>
      </c>
      <c r="F59" s="14">
        <v>1406700</v>
      </c>
      <c r="G59" s="14">
        <v>1438390.65</v>
      </c>
      <c r="H59" s="15">
        <f t="shared" si="2"/>
        <v>31690.649999999907</v>
      </c>
      <c r="I59" s="15">
        <f t="shared" si="3"/>
        <v>102.2528364256771</v>
      </c>
    </row>
    <row r="60" spans="1:9" ht="25.5" x14ac:dyDescent="0.2">
      <c r="A60" s="12">
        <v>0</v>
      </c>
      <c r="B60" s="12" t="s">
        <v>5</v>
      </c>
      <c r="C60" s="12" t="s">
        <v>105</v>
      </c>
      <c r="D60" s="13" t="s">
        <v>106</v>
      </c>
      <c r="E60" s="14">
        <v>370000</v>
      </c>
      <c r="F60" s="14">
        <v>96000</v>
      </c>
      <c r="G60" s="14">
        <v>127080</v>
      </c>
      <c r="H60" s="15">
        <f t="shared" si="2"/>
        <v>31080</v>
      </c>
      <c r="I60" s="15">
        <f t="shared" si="3"/>
        <v>132.375</v>
      </c>
    </row>
    <row r="61" spans="1:9" ht="63.75" x14ac:dyDescent="0.2">
      <c r="A61" s="12">
        <v>0</v>
      </c>
      <c r="B61" s="12" t="s">
        <v>5</v>
      </c>
      <c r="C61" s="12" t="s">
        <v>107</v>
      </c>
      <c r="D61" s="13" t="s">
        <v>108</v>
      </c>
      <c r="E61" s="14">
        <v>20000</v>
      </c>
      <c r="F61" s="14">
        <v>6900</v>
      </c>
      <c r="G61" s="14">
        <v>6900</v>
      </c>
      <c r="H61" s="15">
        <f t="shared" si="2"/>
        <v>0</v>
      </c>
      <c r="I61" s="15">
        <f t="shared" si="3"/>
        <v>100</v>
      </c>
    </row>
    <row r="62" spans="1:9" ht="25.5" x14ac:dyDescent="0.2">
      <c r="A62" s="12">
        <v>1</v>
      </c>
      <c r="B62" s="12" t="s">
        <v>5</v>
      </c>
      <c r="C62" s="12" t="s">
        <v>109</v>
      </c>
      <c r="D62" s="13" t="s">
        <v>110</v>
      </c>
      <c r="E62" s="14">
        <v>4900000</v>
      </c>
      <c r="F62" s="14">
        <v>1477000</v>
      </c>
      <c r="G62" s="14">
        <v>1754738.4</v>
      </c>
      <c r="H62" s="15">
        <f t="shared" si="2"/>
        <v>277738.39999999991</v>
      </c>
      <c r="I62" s="15">
        <f t="shared" si="3"/>
        <v>118.80422477995938</v>
      </c>
    </row>
    <row r="63" spans="1:9" ht="38.25" x14ac:dyDescent="0.2">
      <c r="A63" s="12">
        <v>0</v>
      </c>
      <c r="B63" s="12" t="s">
        <v>5</v>
      </c>
      <c r="C63" s="12" t="s">
        <v>111</v>
      </c>
      <c r="D63" s="13" t="s">
        <v>112</v>
      </c>
      <c r="E63" s="14">
        <v>4900000</v>
      </c>
      <c r="F63" s="14">
        <v>1477000</v>
      </c>
      <c r="G63" s="14">
        <v>1754738.4</v>
      </c>
      <c r="H63" s="15">
        <f t="shared" si="2"/>
        <v>277738.39999999991</v>
      </c>
      <c r="I63" s="15">
        <f t="shared" si="3"/>
        <v>118.80422477995938</v>
      </c>
    </row>
    <row r="64" spans="1:9" x14ac:dyDescent="0.2">
      <c r="A64" s="12">
        <v>1</v>
      </c>
      <c r="B64" s="12" t="s">
        <v>5</v>
      </c>
      <c r="C64" s="12" t="s">
        <v>113</v>
      </c>
      <c r="D64" s="13" t="s">
        <v>114</v>
      </c>
      <c r="E64" s="14">
        <v>55000</v>
      </c>
      <c r="F64" s="14">
        <v>8235</v>
      </c>
      <c r="G64" s="14">
        <v>9460.5</v>
      </c>
      <c r="H64" s="15">
        <f t="shared" si="2"/>
        <v>1225.5</v>
      </c>
      <c r="I64" s="15">
        <f t="shared" si="3"/>
        <v>114.8816029143898</v>
      </c>
    </row>
    <row r="65" spans="1:9" ht="38.25" x14ac:dyDescent="0.2">
      <c r="A65" s="12">
        <v>0</v>
      </c>
      <c r="B65" s="12" t="s">
        <v>5</v>
      </c>
      <c r="C65" s="12" t="s">
        <v>115</v>
      </c>
      <c r="D65" s="13" t="s">
        <v>116</v>
      </c>
      <c r="E65" s="14">
        <v>15000</v>
      </c>
      <c r="F65" s="14">
        <v>785</v>
      </c>
      <c r="G65" s="14">
        <v>790.5</v>
      </c>
      <c r="H65" s="15">
        <f t="shared" si="2"/>
        <v>5.5</v>
      </c>
      <c r="I65" s="15">
        <f t="shared" si="3"/>
        <v>100.70063694267517</v>
      </c>
    </row>
    <row r="66" spans="1:9" ht="38.25" x14ac:dyDescent="0.2">
      <c r="A66" s="12">
        <v>0</v>
      </c>
      <c r="B66" s="12" t="s">
        <v>5</v>
      </c>
      <c r="C66" s="12" t="s">
        <v>117</v>
      </c>
      <c r="D66" s="13" t="s">
        <v>118</v>
      </c>
      <c r="E66" s="14">
        <v>40000</v>
      </c>
      <c r="F66" s="14">
        <v>7450</v>
      </c>
      <c r="G66" s="14">
        <v>8670</v>
      </c>
      <c r="H66" s="15">
        <f t="shared" si="2"/>
        <v>1220</v>
      </c>
      <c r="I66" s="15">
        <f t="shared" si="3"/>
        <v>116.3758389261745</v>
      </c>
    </row>
    <row r="67" spans="1:9" x14ac:dyDescent="0.2">
      <c r="A67" s="12">
        <v>1</v>
      </c>
      <c r="B67" s="12" t="s">
        <v>5</v>
      </c>
      <c r="C67" s="12" t="s">
        <v>119</v>
      </c>
      <c r="D67" s="13" t="s">
        <v>120</v>
      </c>
      <c r="E67" s="14">
        <v>1650000</v>
      </c>
      <c r="F67" s="14">
        <v>494000</v>
      </c>
      <c r="G67" s="14">
        <v>1587470.54</v>
      </c>
      <c r="H67" s="15">
        <f t="shared" si="2"/>
        <v>1093470.54</v>
      </c>
      <c r="I67" s="15">
        <f t="shared" si="3"/>
        <v>321.35031174089067</v>
      </c>
    </row>
    <row r="68" spans="1:9" x14ac:dyDescent="0.2">
      <c r="A68" s="12">
        <v>1</v>
      </c>
      <c r="B68" s="12" t="s">
        <v>5</v>
      </c>
      <c r="C68" s="12" t="s">
        <v>121</v>
      </c>
      <c r="D68" s="13" t="s">
        <v>88</v>
      </c>
      <c r="E68" s="14">
        <v>1650000</v>
      </c>
      <c r="F68" s="14">
        <v>494000</v>
      </c>
      <c r="G68" s="14">
        <v>1587470.54</v>
      </c>
      <c r="H68" s="15">
        <f t="shared" si="2"/>
        <v>1093470.54</v>
      </c>
      <c r="I68" s="15">
        <f t="shared" si="3"/>
        <v>321.35031174089067</v>
      </c>
    </row>
    <row r="69" spans="1:9" x14ac:dyDescent="0.2">
      <c r="A69" s="12">
        <v>0</v>
      </c>
      <c r="B69" s="12" t="s">
        <v>5</v>
      </c>
      <c r="C69" s="12" t="s">
        <v>122</v>
      </c>
      <c r="D69" s="13" t="s">
        <v>88</v>
      </c>
      <c r="E69" s="14">
        <v>1400000</v>
      </c>
      <c r="F69" s="14">
        <v>450000</v>
      </c>
      <c r="G69" s="14">
        <v>1543354.24</v>
      </c>
      <c r="H69" s="15">
        <f t="shared" si="2"/>
        <v>1093354.24</v>
      </c>
      <c r="I69" s="15">
        <f t="shared" si="3"/>
        <v>342.96760888888889</v>
      </c>
    </row>
    <row r="70" spans="1:9" ht="63.75" x14ac:dyDescent="0.2">
      <c r="A70" s="12">
        <v>0</v>
      </c>
      <c r="B70" s="12" t="s">
        <v>5</v>
      </c>
      <c r="C70" s="12" t="s">
        <v>123</v>
      </c>
      <c r="D70" s="13" t="s">
        <v>124</v>
      </c>
      <c r="E70" s="14">
        <v>250000</v>
      </c>
      <c r="F70" s="14">
        <v>44000</v>
      </c>
      <c r="G70" s="14">
        <v>44116.3</v>
      </c>
      <c r="H70" s="15">
        <f t="shared" si="2"/>
        <v>116.30000000000291</v>
      </c>
      <c r="I70" s="15">
        <f t="shared" si="3"/>
        <v>100.26431818181818</v>
      </c>
    </row>
    <row r="71" spans="1:9" x14ac:dyDescent="0.2">
      <c r="A71" s="12">
        <v>1</v>
      </c>
      <c r="B71" s="12" t="s">
        <v>5</v>
      </c>
      <c r="C71" s="12" t="s">
        <v>125</v>
      </c>
      <c r="D71" s="13" t="s">
        <v>126</v>
      </c>
      <c r="E71" s="14">
        <v>107349339</v>
      </c>
      <c r="F71" s="14">
        <v>54710567</v>
      </c>
      <c r="G71" s="14">
        <v>54429116.640000001</v>
      </c>
      <c r="H71" s="15">
        <f t="shared" si="2"/>
        <v>-281450.3599999994</v>
      </c>
      <c r="I71" s="15">
        <f t="shared" si="3"/>
        <v>99.485564900104222</v>
      </c>
    </row>
    <row r="72" spans="1:9" x14ac:dyDescent="0.2">
      <c r="A72" s="12">
        <v>1</v>
      </c>
      <c r="B72" s="12" t="s">
        <v>5</v>
      </c>
      <c r="C72" s="12" t="s">
        <v>127</v>
      </c>
      <c r="D72" s="13" t="s">
        <v>128</v>
      </c>
      <c r="E72" s="14">
        <v>107349339</v>
      </c>
      <c r="F72" s="14">
        <v>54710567</v>
      </c>
      <c r="G72" s="14">
        <v>54429116.640000001</v>
      </c>
      <c r="H72" s="15">
        <f t="shared" si="2"/>
        <v>-281450.3599999994</v>
      </c>
      <c r="I72" s="15">
        <f t="shared" si="3"/>
        <v>99.485564900104222</v>
      </c>
    </row>
    <row r="73" spans="1:9" x14ac:dyDescent="0.2">
      <c r="A73" s="12">
        <v>1</v>
      </c>
      <c r="B73" s="12" t="s">
        <v>5</v>
      </c>
      <c r="C73" s="12" t="s">
        <v>129</v>
      </c>
      <c r="D73" s="13" t="s">
        <v>130</v>
      </c>
      <c r="E73" s="14">
        <v>103011500</v>
      </c>
      <c r="F73" s="14">
        <v>51971200</v>
      </c>
      <c r="G73" s="14">
        <v>51971200</v>
      </c>
      <c r="H73" s="15">
        <f t="shared" si="2"/>
        <v>0</v>
      </c>
      <c r="I73" s="15">
        <f t="shared" si="3"/>
        <v>100</v>
      </c>
    </row>
    <row r="74" spans="1:9" ht="25.5" x14ac:dyDescent="0.2">
      <c r="A74" s="12">
        <v>0</v>
      </c>
      <c r="B74" s="12" t="s">
        <v>5</v>
      </c>
      <c r="C74" s="12" t="s">
        <v>131</v>
      </c>
      <c r="D74" s="13" t="s">
        <v>132</v>
      </c>
      <c r="E74" s="14">
        <v>103011500</v>
      </c>
      <c r="F74" s="14">
        <v>47138000</v>
      </c>
      <c r="G74" s="14">
        <v>47138000</v>
      </c>
      <c r="H74" s="15">
        <f t="shared" ref="H74:H83" si="4">G74-F74</f>
        <v>0</v>
      </c>
      <c r="I74" s="15">
        <f t="shared" ref="I74:I83" si="5">IF(F74=0,0,G74/F74*100)</f>
        <v>100</v>
      </c>
    </row>
    <row r="75" spans="1:9" ht="38.25" x14ac:dyDescent="0.2">
      <c r="A75" s="12">
        <v>0</v>
      </c>
      <c r="B75" s="12" t="s">
        <v>5</v>
      </c>
      <c r="C75" s="12" t="s">
        <v>133</v>
      </c>
      <c r="D75" s="13" t="s">
        <v>134</v>
      </c>
      <c r="E75" s="14">
        <v>0</v>
      </c>
      <c r="F75" s="14">
        <v>132400</v>
      </c>
      <c r="G75" s="14">
        <v>132400</v>
      </c>
      <c r="H75" s="15">
        <f t="shared" si="4"/>
        <v>0</v>
      </c>
      <c r="I75" s="15">
        <f t="shared" si="5"/>
        <v>100</v>
      </c>
    </row>
    <row r="76" spans="1:9" ht="51" x14ac:dyDescent="0.2">
      <c r="A76" s="12">
        <v>0</v>
      </c>
      <c r="B76" s="12" t="s">
        <v>5</v>
      </c>
      <c r="C76" s="12" t="s">
        <v>135</v>
      </c>
      <c r="D76" s="13" t="s">
        <v>136</v>
      </c>
      <c r="E76" s="14">
        <v>0</v>
      </c>
      <c r="F76" s="14">
        <v>0</v>
      </c>
      <c r="G76" s="14">
        <v>0</v>
      </c>
      <c r="H76" s="15">
        <f t="shared" si="4"/>
        <v>0</v>
      </c>
      <c r="I76" s="15">
        <f t="shared" si="5"/>
        <v>0</v>
      </c>
    </row>
    <row r="77" spans="1:9" ht="38.25" x14ac:dyDescent="0.2">
      <c r="A77" s="12">
        <v>0</v>
      </c>
      <c r="B77" s="12" t="s">
        <v>5</v>
      </c>
      <c r="C77" s="12" t="s">
        <v>137</v>
      </c>
      <c r="D77" s="13" t="s">
        <v>138</v>
      </c>
      <c r="E77" s="14">
        <v>0</v>
      </c>
      <c r="F77" s="14">
        <v>4700800</v>
      </c>
      <c r="G77" s="14">
        <v>4700800</v>
      </c>
      <c r="H77" s="15">
        <f t="shared" si="4"/>
        <v>0</v>
      </c>
      <c r="I77" s="15">
        <f t="shared" si="5"/>
        <v>100</v>
      </c>
    </row>
    <row r="78" spans="1:9" x14ac:dyDescent="0.2">
      <c r="A78" s="12">
        <v>1</v>
      </c>
      <c r="B78" s="12" t="s">
        <v>5</v>
      </c>
      <c r="C78" s="12" t="s">
        <v>139</v>
      </c>
      <c r="D78" s="13" t="s">
        <v>140</v>
      </c>
      <c r="E78" s="14">
        <v>4337839</v>
      </c>
      <c r="F78" s="14">
        <v>2739367</v>
      </c>
      <c r="G78" s="14">
        <v>2457916.6399999997</v>
      </c>
      <c r="H78" s="15">
        <f t="shared" si="4"/>
        <v>-281450.36000000034</v>
      </c>
      <c r="I78" s="15">
        <f t="shared" si="5"/>
        <v>89.725715466383278</v>
      </c>
    </row>
    <row r="79" spans="1:9" ht="38.25" x14ac:dyDescent="0.2">
      <c r="A79" s="12">
        <v>0</v>
      </c>
      <c r="B79" s="12" t="s">
        <v>5</v>
      </c>
      <c r="C79" s="12" t="s">
        <v>141</v>
      </c>
      <c r="D79" s="13" t="s">
        <v>142</v>
      </c>
      <c r="E79" s="14">
        <v>0</v>
      </c>
      <c r="F79" s="14">
        <v>996582</v>
      </c>
      <c r="G79" s="14">
        <v>996580</v>
      </c>
      <c r="H79" s="15">
        <f t="shared" si="4"/>
        <v>-2</v>
      </c>
      <c r="I79" s="15">
        <f t="shared" si="5"/>
        <v>99.999799314055437</v>
      </c>
    </row>
    <row r="80" spans="1:9" x14ac:dyDescent="0.2">
      <c r="A80" s="12">
        <v>0</v>
      </c>
      <c r="B80" s="12" t="s">
        <v>5</v>
      </c>
      <c r="C80" s="12" t="s">
        <v>143</v>
      </c>
      <c r="D80" s="13" t="s">
        <v>144</v>
      </c>
      <c r="E80" s="14">
        <v>4337839</v>
      </c>
      <c r="F80" s="14">
        <v>1450640</v>
      </c>
      <c r="G80" s="14">
        <v>1169191.6399999999</v>
      </c>
      <c r="H80" s="15">
        <f t="shared" si="4"/>
        <v>-281448.3600000001</v>
      </c>
      <c r="I80" s="15">
        <f t="shared" si="5"/>
        <v>80.598331770804606</v>
      </c>
    </row>
    <row r="81" spans="1:9" ht="63.75" x14ac:dyDescent="0.2">
      <c r="A81" s="12">
        <v>0</v>
      </c>
      <c r="B81" s="12" t="s">
        <v>5</v>
      </c>
      <c r="C81" s="12" t="s">
        <v>145</v>
      </c>
      <c r="D81" s="13" t="s">
        <v>146</v>
      </c>
      <c r="E81" s="14">
        <v>0</v>
      </c>
      <c r="F81" s="14">
        <v>292145</v>
      </c>
      <c r="G81" s="14">
        <v>292145</v>
      </c>
      <c r="H81" s="15">
        <f t="shared" si="4"/>
        <v>0</v>
      </c>
      <c r="I81" s="15">
        <f t="shared" si="5"/>
        <v>100</v>
      </c>
    </row>
    <row r="82" spans="1:9" x14ac:dyDescent="0.2">
      <c r="A82" s="12">
        <v>1</v>
      </c>
      <c r="B82" s="12"/>
      <c r="C82" s="12" t="s">
        <v>147</v>
      </c>
      <c r="D82" s="13" t="s">
        <v>148</v>
      </c>
      <c r="E82" s="14">
        <v>1037040200</v>
      </c>
      <c r="F82" s="14">
        <v>312883200</v>
      </c>
      <c r="G82" s="14">
        <v>332429061.08000004</v>
      </c>
      <c r="H82" s="15">
        <f t="shared" si="4"/>
        <v>19545861.080000043</v>
      </c>
      <c r="I82" s="15">
        <f t="shared" si="5"/>
        <v>106.24701520567422</v>
      </c>
    </row>
    <row r="83" spans="1:9" x14ac:dyDescent="0.2">
      <c r="A83" s="12">
        <v>1</v>
      </c>
      <c r="B83" s="12"/>
      <c r="C83" s="12" t="s">
        <v>147</v>
      </c>
      <c r="D83" s="13" t="s">
        <v>149</v>
      </c>
      <c r="E83" s="14">
        <v>1144389539</v>
      </c>
      <c r="F83" s="14">
        <v>367593767</v>
      </c>
      <c r="G83" s="14">
        <v>386858177.72000003</v>
      </c>
      <c r="H83" s="15">
        <f t="shared" si="4"/>
        <v>19264410.720000029</v>
      </c>
      <c r="I83" s="15">
        <f t="shared" si="5"/>
        <v>105.24067937201993</v>
      </c>
    </row>
    <row r="84" spans="1:9" ht="19.5" customHeight="1" x14ac:dyDescent="0.2">
      <c r="C84" s="35" t="s">
        <v>155</v>
      </c>
      <c r="D84" s="35"/>
      <c r="E84" s="35"/>
      <c r="F84" s="35"/>
      <c r="G84" s="35"/>
      <c r="H84" s="35"/>
      <c r="I84" s="35"/>
    </row>
    <row r="85" spans="1:9" x14ac:dyDescent="0.2">
      <c r="C85" s="18" t="s">
        <v>6</v>
      </c>
      <c r="D85" s="13" t="s">
        <v>7</v>
      </c>
      <c r="E85" s="14">
        <v>650000</v>
      </c>
      <c r="F85" s="14">
        <v>164500</v>
      </c>
      <c r="G85" s="14">
        <v>243004.19</v>
      </c>
      <c r="H85" s="15">
        <v>78504.19</v>
      </c>
      <c r="I85" s="15">
        <v>147.72291185410336</v>
      </c>
    </row>
    <row r="86" spans="1:9" x14ac:dyDescent="0.2">
      <c r="C86" s="18" t="s">
        <v>156</v>
      </c>
      <c r="D86" s="13" t="s">
        <v>157</v>
      </c>
      <c r="E86" s="14">
        <v>650000</v>
      </c>
      <c r="F86" s="14">
        <v>164500</v>
      </c>
      <c r="G86" s="14">
        <v>243004.19</v>
      </c>
      <c r="H86" s="15">
        <v>78504.19</v>
      </c>
      <c r="I86" s="15">
        <v>147.72291185410336</v>
      </c>
    </row>
    <row r="87" spans="1:9" x14ac:dyDescent="0.2">
      <c r="C87" s="18" t="s">
        <v>158</v>
      </c>
      <c r="D87" s="13" t="s">
        <v>159</v>
      </c>
      <c r="E87" s="14">
        <v>650000</v>
      </c>
      <c r="F87" s="14">
        <v>164500</v>
      </c>
      <c r="G87" s="14">
        <v>243004.19</v>
      </c>
      <c r="H87" s="15">
        <v>78504.19</v>
      </c>
      <c r="I87" s="15">
        <v>147.72291185410336</v>
      </c>
    </row>
    <row r="88" spans="1:9" ht="51" x14ac:dyDescent="0.2">
      <c r="C88" s="18" t="s">
        <v>160</v>
      </c>
      <c r="D88" s="13" t="s">
        <v>161</v>
      </c>
      <c r="E88" s="14">
        <v>220000</v>
      </c>
      <c r="F88" s="14">
        <v>55000</v>
      </c>
      <c r="G88" s="14">
        <v>118032.23</v>
      </c>
      <c r="H88" s="15">
        <v>63032.229999999996</v>
      </c>
      <c r="I88" s="15">
        <v>214.60405454545452</v>
      </c>
    </row>
    <row r="89" spans="1:9" ht="25.5" x14ac:dyDescent="0.2">
      <c r="C89" s="18" t="s">
        <v>162</v>
      </c>
      <c r="D89" s="13" t="s">
        <v>163</v>
      </c>
      <c r="E89" s="14">
        <v>420000</v>
      </c>
      <c r="F89" s="14">
        <v>107000</v>
      </c>
      <c r="G89" s="14">
        <v>116777.46</v>
      </c>
      <c r="H89" s="15">
        <v>9777.4600000000064</v>
      </c>
      <c r="I89" s="15">
        <v>109.13781308411214</v>
      </c>
    </row>
    <row r="90" spans="1:9" ht="38.25" x14ac:dyDescent="0.2">
      <c r="C90" s="18" t="s">
        <v>164</v>
      </c>
      <c r="D90" s="13" t="s">
        <v>165</v>
      </c>
      <c r="E90" s="14">
        <v>10000</v>
      </c>
      <c r="F90" s="14">
        <v>2500</v>
      </c>
      <c r="G90" s="14">
        <v>8194.5</v>
      </c>
      <c r="H90" s="15">
        <v>5694.5</v>
      </c>
      <c r="I90" s="15">
        <v>327.78000000000003</v>
      </c>
    </row>
    <row r="91" spans="1:9" x14ac:dyDescent="0.2">
      <c r="C91" s="18" t="s">
        <v>79</v>
      </c>
      <c r="D91" s="13" t="s">
        <v>80</v>
      </c>
      <c r="E91" s="14">
        <v>11700300</v>
      </c>
      <c r="F91" s="14">
        <v>4406766.67</v>
      </c>
      <c r="G91" s="14">
        <v>8412873.0399999991</v>
      </c>
      <c r="H91" s="15">
        <v>4006106.3699999992</v>
      </c>
      <c r="I91" s="15">
        <v>190.9080663896371</v>
      </c>
    </row>
    <row r="92" spans="1:9" x14ac:dyDescent="0.2">
      <c r="C92" s="18" t="s">
        <v>119</v>
      </c>
      <c r="D92" s="13" t="s">
        <v>120</v>
      </c>
      <c r="E92" s="14">
        <v>250000</v>
      </c>
      <c r="F92" s="14">
        <v>590000</v>
      </c>
      <c r="G92" s="14">
        <v>592414.73</v>
      </c>
      <c r="H92" s="15">
        <v>2414.7299999999814</v>
      </c>
      <c r="I92" s="15">
        <v>100.40927627118643</v>
      </c>
    </row>
    <row r="93" spans="1:9" x14ac:dyDescent="0.2">
      <c r="C93" s="18" t="s">
        <v>121</v>
      </c>
      <c r="D93" s="13" t="s">
        <v>88</v>
      </c>
      <c r="E93" s="14">
        <v>250000</v>
      </c>
      <c r="F93" s="14">
        <v>0</v>
      </c>
      <c r="G93" s="14">
        <v>0</v>
      </c>
      <c r="H93" s="15">
        <v>0</v>
      </c>
      <c r="I93" s="15">
        <v>0</v>
      </c>
    </row>
    <row r="94" spans="1:9" ht="38.25" x14ac:dyDescent="0.2">
      <c r="C94" s="18" t="s">
        <v>166</v>
      </c>
      <c r="D94" s="13" t="s">
        <v>167</v>
      </c>
      <c r="E94" s="14">
        <v>250000</v>
      </c>
      <c r="F94" s="14">
        <v>0</v>
      </c>
      <c r="G94" s="14">
        <v>0</v>
      </c>
      <c r="H94" s="15">
        <v>0</v>
      </c>
      <c r="I94" s="15">
        <v>0</v>
      </c>
    </row>
    <row r="95" spans="1:9" ht="25.5" x14ac:dyDescent="0.2">
      <c r="C95" s="18" t="s">
        <v>168</v>
      </c>
      <c r="D95" s="13" t="s">
        <v>169</v>
      </c>
      <c r="E95" s="14">
        <v>0</v>
      </c>
      <c r="F95" s="14">
        <v>590000</v>
      </c>
      <c r="G95" s="14">
        <v>592414.73</v>
      </c>
      <c r="H95" s="15">
        <v>2414.7299999999814</v>
      </c>
      <c r="I95" s="15">
        <v>100.40927627118643</v>
      </c>
    </row>
    <row r="96" spans="1:9" x14ac:dyDescent="0.2">
      <c r="C96" s="18" t="s">
        <v>170</v>
      </c>
      <c r="D96" s="13" t="s">
        <v>171</v>
      </c>
      <c r="E96" s="14">
        <v>11450300</v>
      </c>
      <c r="F96" s="14">
        <v>3816766.67</v>
      </c>
      <c r="G96" s="14">
        <v>7820458.3099999996</v>
      </c>
      <c r="H96" s="15">
        <v>4003691.6399999997</v>
      </c>
      <c r="I96" s="15">
        <v>204.89746914500279</v>
      </c>
    </row>
    <row r="97" spans="3:9" ht="25.5" x14ac:dyDescent="0.2">
      <c r="C97" s="18" t="s">
        <v>172</v>
      </c>
      <c r="D97" s="13" t="s">
        <v>173</v>
      </c>
      <c r="E97" s="14">
        <v>11450300</v>
      </c>
      <c r="F97" s="14">
        <v>3816766.67</v>
      </c>
      <c r="G97" s="14">
        <v>1413790.67</v>
      </c>
      <c r="H97" s="15">
        <v>-2402976</v>
      </c>
      <c r="I97" s="15">
        <v>37.041579751585914</v>
      </c>
    </row>
    <row r="98" spans="3:9" ht="25.5" x14ac:dyDescent="0.2">
      <c r="C98" s="18" t="s">
        <v>174</v>
      </c>
      <c r="D98" s="13" t="s">
        <v>175</v>
      </c>
      <c r="E98" s="14">
        <v>11024010</v>
      </c>
      <c r="F98" s="14">
        <v>3674670</v>
      </c>
      <c r="G98" s="14">
        <v>1243118.43</v>
      </c>
      <c r="H98" s="15">
        <v>-2431551.5700000003</v>
      </c>
      <c r="I98" s="15">
        <v>33.829389577839642</v>
      </c>
    </row>
    <row r="99" spans="3:9" ht="38.25" x14ac:dyDescent="0.2">
      <c r="C99" s="18" t="s">
        <v>176</v>
      </c>
      <c r="D99" s="13" t="s">
        <v>177</v>
      </c>
      <c r="E99" s="14">
        <v>426290</v>
      </c>
      <c r="F99" s="14">
        <v>142096.67000000001</v>
      </c>
      <c r="G99" s="14">
        <v>164591.24</v>
      </c>
      <c r="H99" s="15">
        <v>22494.569999999978</v>
      </c>
      <c r="I99" s="15">
        <v>115.8304694965758</v>
      </c>
    </row>
    <row r="100" spans="3:9" ht="25.5" x14ac:dyDescent="0.2">
      <c r="C100" s="18" t="s">
        <v>178</v>
      </c>
      <c r="D100" s="13" t="s">
        <v>179</v>
      </c>
      <c r="E100" s="14">
        <v>0</v>
      </c>
      <c r="F100" s="14">
        <v>0</v>
      </c>
      <c r="G100" s="14">
        <v>6081</v>
      </c>
      <c r="H100" s="15">
        <v>6081</v>
      </c>
      <c r="I100" s="15">
        <v>0</v>
      </c>
    </row>
    <row r="101" spans="3:9" x14ac:dyDescent="0.2">
      <c r="C101" s="18" t="s">
        <v>180</v>
      </c>
      <c r="D101" s="13" t="s">
        <v>181</v>
      </c>
      <c r="E101" s="14">
        <v>0</v>
      </c>
      <c r="F101" s="14">
        <v>0</v>
      </c>
      <c r="G101" s="14">
        <v>6406667.6399999997</v>
      </c>
      <c r="H101" s="15">
        <v>6406667.6399999997</v>
      </c>
      <c r="I101" s="15">
        <v>0</v>
      </c>
    </row>
    <row r="102" spans="3:9" x14ac:dyDescent="0.2">
      <c r="C102" s="18" t="s">
        <v>182</v>
      </c>
      <c r="D102" s="13" t="s">
        <v>183</v>
      </c>
      <c r="E102" s="14">
        <v>0</v>
      </c>
      <c r="F102" s="14">
        <v>0</v>
      </c>
      <c r="G102" s="14">
        <v>5765642.6399999997</v>
      </c>
      <c r="H102" s="15">
        <v>5765642.6399999997</v>
      </c>
      <c r="I102" s="15">
        <v>0</v>
      </c>
    </row>
    <row r="103" spans="3:9" ht="63.75" x14ac:dyDescent="0.2">
      <c r="C103" s="18" t="s">
        <v>184</v>
      </c>
      <c r="D103" s="13" t="s">
        <v>185</v>
      </c>
      <c r="E103" s="14">
        <v>0</v>
      </c>
      <c r="F103" s="14">
        <v>0</v>
      </c>
      <c r="G103" s="14">
        <v>641025</v>
      </c>
      <c r="H103" s="15">
        <v>641025</v>
      </c>
      <c r="I103" s="15">
        <v>0</v>
      </c>
    </row>
    <row r="104" spans="3:9" x14ac:dyDescent="0.2">
      <c r="C104" s="18" t="s">
        <v>186</v>
      </c>
      <c r="D104" s="13" t="s">
        <v>187</v>
      </c>
      <c r="E104" s="14">
        <v>170000</v>
      </c>
      <c r="F104" s="14">
        <v>99700</v>
      </c>
      <c r="G104" s="14">
        <v>99700</v>
      </c>
      <c r="H104" s="15">
        <v>0</v>
      </c>
      <c r="I104" s="15">
        <v>100</v>
      </c>
    </row>
    <row r="105" spans="3:9" x14ac:dyDescent="0.2">
      <c r="C105" s="18" t="s">
        <v>188</v>
      </c>
      <c r="D105" s="13" t="s">
        <v>189</v>
      </c>
      <c r="E105" s="14">
        <v>80000</v>
      </c>
      <c r="F105" s="14">
        <v>0</v>
      </c>
      <c r="G105" s="14">
        <v>0</v>
      </c>
      <c r="H105" s="15">
        <v>0</v>
      </c>
      <c r="I105" s="15">
        <v>0</v>
      </c>
    </row>
    <row r="106" spans="3:9" ht="38.25" x14ac:dyDescent="0.2">
      <c r="C106" s="18" t="s">
        <v>190</v>
      </c>
      <c r="D106" s="13" t="s">
        <v>191</v>
      </c>
      <c r="E106" s="14">
        <v>80000</v>
      </c>
      <c r="F106" s="14">
        <v>0</v>
      </c>
      <c r="G106" s="14">
        <v>0</v>
      </c>
      <c r="H106" s="15">
        <v>0</v>
      </c>
      <c r="I106" s="15">
        <v>0</v>
      </c>
    </row>
    <row r="107" spans="3:9" x14ac:dyDescent="0.2">
      <c r="C107" s="18" t="s">
        <v>192</v>
      </c>
      <c r="D107" s="13" t="s">
        <v>193</v>
      </c>
      <c r="E107" s="14">
        <v>90000</v>
      </c>
      <c r="F107" s="14">
        <v>99700</v>
      </c>
      <c r="G107" s="14">
        <v>99700</v>
      </c>
      <c r="H107" s="15">
        <v>0</v>
      </c>
      <c r="I107" s="15">
        <v>100</v>
      </c>
    </row>
    <row r="108" spans="3:9" x14ac:dyDescent="0.2">
      <c r="C108" s="18" t="s">
        <v>194</v>
      </c>
      <c r="D108" s="13" t="s">
        <v>195</v>
      </c>
      <c r="E108" s="14">
        <v>90000</v>
      </c>
      <c r="F108" s="14">
        <v>99700</v>
      </c>
      <c r="G108" s="14">
        <v>99700</v>
      </c>
      <c r="H108" s="15">
        <v>0</v>
      </c>
      <c r="I108" s="15">
        <v>100</v>
      </c>
    </row>
    <row r="109" spans="3:9" ht="63.75" x14ac:dyDescent="0.2">
      <c r="C109" s="18" t="s">
        <v>196</v>
      </c>
      <c r="D109" s="13" t="s">
        <v>197</v>
      </c>
      <c r="E109" s="14">
        <v>90000</v>
      </c>
      <c r="F109" s="14">
        <v>99700</v>
      </c>
      <c r="G109" s="14">
        <v>99700</v>
      </c>
      <c r="H109" s="15">
        <v>0</v>
      </c>
      <c r="I109" s="15">
        <v>100</v>
      </c>
    </row>
    <row r="110" spans="3:9" x14ac:dyDescent="0.2">
      <c r="C110" s="18" t="s">
        <v>125</v>
      </c>
      <c r="D110" s="13" t="s">
        <v>126</v>
      </c>
      <c r="E110" s="14">
        <v>0</v>
      </c>
      <c r="F110" s="14">
        <v>486000</v>
      </c>
      <c r="G110" s="14">
        <v>486000</v>
      </c>
      <c r="H110" s="15">
        <v>0</v>
      </c>
      <c r="I110" s="15">
        <v>100</v>
      </c>
    </row>
    <row r="111" spans="3:9" x14ac:dyDescent="0.2">
      <c r="C111" s="18" t="s">
        <v>127</v>
      </c>
      <c r="D111" s="13" t="s">
        <v>128</v>
      </c>
      <c r="E111" s="14">
        <v>0</v>
      </c>
      <c r="F111" s="14">
        <v>486000</v>
      </c>
      <c r="G111" s="14">
        <v>486000</v>
      </c>
      <c r="H111" s="15">
        <v>0</v>
      </c>
      <c r="I111" s="15">
        <v>100</v>
      </c>
    </row>
    <row r="112" spans="3:9" x14ac:dyDescent="0.2">
      <c r="C112" s="18" t="s">
        <v>139</v>
      </c>
      <c r="D112" s="13" t="s">
        <v>140</v>
      </c>
      <c r="E112" s="14">
        <v>0</v>
      </c>
      <c r="F112" s="14">
        <v>486000</v>
      </c>
      <c r="G112" s="14">
        <v>486000</v>
      </c>
      <c r="H112" s="15">
        <v>0</v>
      </c>
      <c r="I112" s="15">
        <v>100</v>
      </c>
    </row>
    <row r="113" spans="3:9" ht="25.5" x14ac:dyDescent="0.2">
      <c r="C113" s="18" t="s">
        <v>198</v>
      </c>
      <c r="D113" s="13" t="s">
        <v>199</v>
      </c>
      <c r="E113" s="14">
        <v>0</v>
      </c>
      <c r="F113" s="14">
        <v>486000</v>
      </c>
      <c r="G113" s="14">
        <v>486000</v>
      </c>
      <c r="H113" s="15">
        <v>0</v>
      </c>
      <c r="I113" s="15">
        <v>100</v>
      </c>
    </row>
    <row r="114" spans="3:9" x14ac:dyDescent="0.2">
      <c r="C114" s="18" t="s">
        <v>200</v>
      </c>
      <c r="D114" s="13" t="s">
        <v>201</v>
      </c>
      <c r="E114" s="14">
        <v>0</v>
      </c>
      <c r="F114" s="14">
        <v>0</v>
      </c>
      <c r="G114" s="14">
        <v>0</v>
      </c>
      <c r="H114" s="15">
        <v>0</v>
      </c>
      <c r="I114" s="15">
        <v>0</v>
      </c>
    </row>
    <row r="115" spans="3:9" ht="38.25" x14ac:dyDescent="0.2">
      <c r="C115" s="18" t="s">
        <v>202</v>
      </c>
      <c r="D115" s="13" t="s">
        <v>203</v>
      </c>
      <c r="E115" s="14">
        <v>0</v>
      </c>
      <c r="F115" s="14">
        <v>0</v>
      </c>
      <c r="G115" s="14">
        <v>0</v>
      </c>
      <c r="H115" s="15">
        <v>0</v>
      </c>
      <c r="I115" s="15">
        <v>0</v>
      </c>
    </row>
    <row r="116" spans="3:9" x14ac:dyDescent="0.2">
      <c r="C116" s="18" t="s">
        <v>147</v>
      </c>
      <c r="D116" s="13" t="s">
        <v>148</v>
      </c>
      <c r="E116" s="14">
        <v>12520300</v>
      </c>
      <c r="F116" s="14">
        <v>4670966.67</v>
      </c>
      <c r="G116" s="14">
        <v>8755577.2300000004</v>
      </c>
      <c r="H116" s="15">
        <v>4084610.5600000005</v>
      </c>
      <c r="I116" s="15">
        <v>187.44679310674681</v>
      </c>
    </row>
    <row r="117" spans="3:9" x14ac:dyDescent="0.2">
      <c r="C117" s="18" t="s">
        <v>147</v>
      </c>
      <c r="D117" s="13" t="s">
        <v>149</v>
      </c>
      <c r="E117" s="14">
        <v>12520300</v>
      </c>
      <c r="F117" s="14">
        <v>5156966.67</v>
      </c>
      <c r="G117" s="14">
        <v>9241577.2300000004</v>
      </c>
      <c r="H117" s="15">
        <v>4084610.5600000005</v>
      </c>
      <c r="I117" s="15">
        <v>179.2056808077063</v>
      </c>
    </row>
    <row r="118" spans="3:9" x14ac:dyDescent="0.2">
      <c r="C118" s="19"/>
      <c r="D118" s="20" t="s">
        <v>204</v>
      </c>
      <c r="E118" s="21">
        <v>1050175440</v>
      </c>
      <c r="F118" s="21">
        <f t="shared" ref="F118:H119" si="6">F82+F116</f>
        <v>317554166.67000002</v>
      </c>
      <c r="G118" s="21">
        <f t="shared" si="6"/>
        <v>341184638.31000006</v>
      </c>
      <c r="H118" s="21">
        <f t="shared" si="6"/>
        <v>23630471.640000045</v>
      </c>
      <c r="I118" s="22">
        <f>G118/F118*100</f>
        <v>107.44139870303029</v>
      </c>
    </row>
    <row r="119" spans="3:9" x14ac:dyDescent="0.2">
      <c r="C119" s="19"/>
      <c r="D119" s="20" t="s">
        <v>205</v>
      </c>
      <c r="E119" s="21">
        <v>1170710941</v>
      </c>
      <c r="F119" s="21">
        <f t="shared" si="6"/>
        <v>372750733.67000002</v>
      </c>
      <c r="G119" s="21">
        <f t="shared" si="6"/>
        <v>396099754.95000005</v>
      </c>
      <c r="H119" s="21">
        <f t="shared" si="6"/>
        <v>23349021.280000031</v>
      </c>
      <c r="I119" s="22">
        <f>G119/F119*100</f>
        <v>106.26397728318655</v>
      </c>
    </row>
    <row r="120" spans="3:9" x14ac:dyDescent="0.2">
      <c r="C120" s="27"/>
      <c r="D120" s="28"/>
      <c r="E120" s="29"/>
      <c r="F120" s="29"/>
      <c r="G120" s="29"/>
      <c r="H120" s="29"/>
      <c r="I120" s="30"/>
    </row>
    <row r="121" spans="3:9" ht="37.5" customHeight="1" x14ac:dyDescent="0.3">
      <c r="C121" s="31" t="s">
        <v>206</v>
      </c>
      <c r="D121" s="31"/>
      <c r="E121" s="31"/>
      <c r="F121" s="31"/>
      <c r="G121" s="31"/>
      <c r="H121" s="31"/>
      <c r="I121" s="31"/>
    </row>
  </sheetData>
  <mergeCells count="5">
    <mergeCell ref="B3:I3"/>
    <mergeCell ref="B5:I5"/>
    <mergeCell ref="C9:I9"/>
    <mergeCell ref="C84:I84"/>
    <mergeCell ref="C121:I121"/>
  </mergeCells>
  <conditionalFormatting sqref="B10:B83">
    <cfRule type="expression" dxfId="7" priority="1" stopIfTrue="1">
      <formula>A10=1</formula>
    </cfRule>
  </conditionalFormatting>
  <conditionalFormatting sqref="C10:C83">
    <cfRule type="expression" dxfId="6" priority="2" stopIfTrue="1">
      <formula>A10=1</formula>
    </cfRule>
  </conditionalFormatting>
  <conditionalFormatting sqref="D10:D83">
    <cfRule type="expression" dxfId="5" priority="3" stopIfTrue="1">
      <formula>A10=1</formula>
    </cfRule>
  </conditionalFormatting>
  <conditionalFormatting sqref="E10:E83">
    <cfRule type="expression" dxfId="4" priority="4" stopIfTrue="1">
      <formula>A10=1</formula>
    </cfRule>
  </conditionalFormatting>
  <conditionalFormatting sqref="F10:F83">
    <cfRule type="expression" dxfId="3" priority="6" stopIfTrue="1">
      <formula>A10=1</formula>
    </cfRule>
  </conditionalFormatting>
  <conditionalFormatting sqref="G10:G83">
    <cfRule type="expression" dxfId="2" priority="7" stopIfTrue="1">
      <formula>A10=1</formula>
    </cfRule>
  </conditionalFormatting>
  <conditionalFormatting sqref="H10:H83">
    <cfRule type="expression" dxfId="1" priority="8" stopIfTrue="1">
      <formula>A10=1</formula>
    </cfRule>
  </conditionalFormatting>
  <conditionalFormatting sqref="I10:I83">
    <cfRule type="expression" dxfId="0" priority="9" stopIfTrue="1">
      <formula>A10=1</formula>
    </cfRule>
  </conditionalFormatting>
  <pageMargins left="0.59055118110236227" right="0.31496062992125984" top="0.39370078740157483" bottom="0.39370078740157483" header="0" footer="0"/>
  <pageSetup paperSize="9" scale="8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Лист1!Заголовки_для_друку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220FU11</cp:lastModifiedBy>
  <cp:lastPrinted>2025-05-23T08:49:19Z</cp:lastPrinted>
  <dcterms:created xsi:type="dcterms:W3CDTF">2025-05-12T07:39:07Z</dcterms:created>
  <dcterms:modified xsi:type="dcterms:W3CDTF">2025-05-23T08:49:23Z</dcterms:modified>
</cp:coreProperties>
</file>