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SHARE\0-Старые данные\SHARE\НА САЙТ\_На сайт 2025\3_Березень\"/>
    </mc:Choice>
  </mc:AlternateContent>
  <bookViews>
    <workbookView xWindow="0" yWindow="0" windowWidth="28800" windowHeight="12420"/>
  </bookViews>
  <sheets>
    <sheet name="Лист1" sheetId="1" r:id="rId1"/>
  </sheets>
  <definedNames>
    <definedName name="_xlnm.Print_Titles" localSheetId="0">Лист1!$3:$4</definedName>
    <definedName name="_xlnm.Print_Area" localSheetId="0">Лист1!$A$1:$I$120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8" i="1" l="1"/>
  <c r="G118" i="1"/>
  <c r="H118" i="1" s="1"/>
  <c r="F117" i="1"/>
  <c r="I117" i="1" s="1"/>
  <c r="G117" i="1"/>
  <c r="E117" i="1"/>
  <c r="E118" i="1"/>
  <c r="I118" i="1" l="1"/>
  <c r="H117" i="1"/>
  <c r="I116" i="1" l="1"/>
  <c r="H116" i="1"/>
  <c r="I115" i="1"/>
  <c r="H115" i="1"/>
  <c r="I114" i="1"/>
  <c r="H114" i="1"/>
  <c r="I113" i="1"/>
  <c r="H113" i="1"/>
  <c r="I112" i="1"/>
  <c r="H112" i="1"/>
  <c r="I111" i="1"/>
  <c r="H111" i="1"/>
  <c r="I110" i="1"/>
  <c r="H110" i="1"/>
  <c r="I109" i="1"/>
  <c r="H109" i="1"/>
  <c r="I108" i="1"/>
  <c r="H108" i="1"/>
  <c r="I107" i="1"/>
  <c r="H107" i="1"/>
  <c r="I106" i="1"/>
  <c r="H106" i="1"/>
  <c r="I105" i="1"/>
  <c r="H105" i="1"/>
  <c r="I104" i="1"/>
  <c r="H104" i="1"/>
  <c r="I103" i="1"/>
  <c r="H103" i="1"/>
  <c r="I102" i="1"/>
  <c r="H102" i="1"/>
  <c r="I101" i="1"/>
  <c r="H101" i="1"/>
  <c r="I100" i="1"/>
  <c r="H100" i="1"/>
  <c r="I99" i="1"/>
  <c r="H99" i="1"/>
  <c r="I98" i="1"/>
  <c r="H98" i="1"/>
  <c r="I97" i="1"/>
  <c r="H97" i="1"/>
  <c r="I96" i="1"/>
  <c r="H96" i="1"/>
  <c r="I95" i="1"/>
  <c r="H95" i="1"/>
  <c r="I94" i="1"/>
  <c r="H94" i="1"/>
  <c r="I93" i="1"/>
  <c r="H93" i="1"/>
  <c r="I92" i="1"/>
  <c r="H92" i="1"/>
  <c r="I91" i="1"/>
  <c r="H91" i="1"/>
  <c r="I90" i="1"/>
  <c r="H90" i="1"/>
  <c r="I89" i="1"/>
  <c r="H89" i="1"/>
  <c r="I88" i="1"/>
  <c r="H88" i="1"/>
  <c r="I87" i="1"/>
  <c r="H87" i="1"/>
  <c r="I86" i="1"/>
  <c r="H86" i="1"/>
  <c r="I85" i="1"/>
  <c r="H85" i="1"/>
  <c r="I84" i="1"/>
  <c r="H84" i="1"/>
  <c r="H6" i="1"/>
  <c r="I6" i="1"/>
  <c r="H7" i="1"/>
  <c r="I7" i="1"/>
  <c r="H8" i="1"/>
  <c r="I8" i="1"/>
  <c r="H9" i="1"/>
  <c r="I9" i="1"/>
  <c r="H10" i="1"/>
  <c r="I10" i="1"/>
  <c r="H11" i="1"/>
  <c r="I11" i="1"/>
  <c r="H12" i="1"/>
  <c r="I12" i="1"/>
  <c r="H13" i="1"/>
  <c r="I13" i="1"/>
  <c r="H14" i="1"/>
  <c r="I14" i="1"/>
  <c r="H15" i="1"/>
  <c r="I15" i="1"/>
  <c r="H16" i="1"/>
  <c r="I16" i="1"/>
  <c r="H17" i="1"/>
  <c r="I17" i="1"/>
  <c r="H18" i="1"/>
  <c r="I18" i="1"/>
  <c r="H19" i="1"/>
  <c r="I19" i="1"/>
  <c r="H20" i="1"/>
  <c r="I20" i="1"/>
  <c r="H21" i="1"/>
  <c r="I21" i="1"/>
  <c r="H22" i="1"/>
  <c r="I22" i="1"/>
  <c r="H23" i="1"/>
  <c r="I23" i="1"/>
  <c r="H24" i="1"/>
  <c r="I24" i="1"/>
  <c r="H25" i="1"/>
  <c r="I25" i="1"/>
  <c r="H26" i="1"/>
  <c r="I26" i="1"/>
  <c r="E27" i="1"/>
  <c r="F27" i="1"/>
  <c r="G27" i="1"/>
  <c r="H28" i="1"/>
  <c r="I28" i="1"/>
  <c r="H29" i="1"/>
  <c r="I29" i="1"/>
  <c r="H30" i="1"/>
  <c r="I30" i="1"/>
  <c r="H31" i="1"/>
  <c r="I31" i="1"/>
  <c r="E32" i="1"/>
  <c r="F32" i="1"/>
  <c r="G32" i="1"/>
  <c r="H33" i="1"/>
  <c r="I33" i="1"/>
  <c r="H34" i="1"/>
  <c r="I34" i="1"/>
  <c r="H35" i="1"/>
  <c r="I35" i="1"/>
  <c r="H36" i="1"/>
  <c r="I36" i="1"/>
  <c r="E37" i="1"/>
  <c r="F37" i="1"/>
  <c r="G37" i="1"/>
  <c r="H38" i="1"/>
  <c r="I38" i="1"/>
  <c r="H39" i="1"/>
  <c r="I39" i="1"/>
  <c r="H40" i="1"/>
  <c r="I40" i="1"/>
  <c r="H41" i="1"/>
  <c r="I41" i="1"/>
  <c r="H42" i="1"/>
  <c r="I42" i="1"/>
  <c r="H43" i="1"/>
  <c r="I43" i="1"/>
  <c r="H44" i="1"/>
  <c r="I44" i="1"/>
  <c r="H45" i="1"/>
  <c r="I45" i="1"/>
  <c r="H46" i="1"/>
  <c r="I46" i="1"/>
  <c r="H47" i="1"/>
  <c r="I47" i="1"/>
  <c r="H48" i="1"/>
  <c r="I48" i="1"/>
  <c r="H49" i="1"/>
  <c r="I49" i="1"/>
  <c r="H50" i="1"/>
  <c r="I50" i="1"/>
  <c r="H51" i="1"/>
  <c r="I51" i="1"/>
  <c r="H52" i="1"/>
  <c r="I52" i="1"/>
  <c r="H53" i="1"/>
  <c r="I53" i="1"/>
  <c r="H54" i="1"/>
  <c r="I54" i="1"/>
  <c r="H55" i="1"/>
  <c r="I55" i="1"/>
  <c r="H56" i="1"/>
  <c r="I56" i="1"/>
  <c r="H57" i="1"/>
  <c r="I57" i="1"/>
  <c r="H58" i="1"/>
  <c r="I58" i="1"/>
  <c r="H59" i="1"/>
  <c r="I59" i="1"/>
  <c r="H60" i="1"/>
  <c r="I60" i="1"/>
  <c r="H61" i="1"/>
  <c r="I61" i="1"/>
  <c r="H62" i="1"/>
  <c r="I62" i="1"/>
  <c r="H63" i="1"/>
  <c r="I63" i="1"/>
  <c r="H64" i="1"/>
  <c r="I64" i="1"/>
  <c r="H65" i="1"/>
  <c r="I65" i="1"/>
  <c r="H66" i="1"/>
  <c r="I66" i="1"/>
  <c r="H67" i="1"/>
  <c r="I67" i="1"/>
  <c r="H68" i="1"/>
  <c r="I68" i="1"/>
  <c r="H69" i="1"/>
  <c r="I69" i="1"/>
  <c r="H70" i="1"/>
  <c r="I70" i="1"/>
  <c r="H71" i="1"/>
  <c r="I71" i="1"/>
  <c r="H72" i="1"/>
  <c r="I72" i="1"/>
  <c r="H73" i="1"/>
  <c r="I73" i="1"/>
  <c r="H74" i="1"/>
  <c r="I74" i="1"/>
  <c r="H75" i="1"/>
  <c r="I75" i="1"/>
  <c r="H76" i="1"/>
  <c r="I76" i="1"/>
  <c r="H77" i="1"/>
  <c r="I77" i="1"/>
  <c r="H78" i="1"/>
  <c r="I78" i="1"/>
  <c r="H79" i="1"/>
  <c r="I79" i="1"/>
  <c r="H80" i="1"/>
  <c r="I80" i="1"/>
  <c r="H81" i="1"/>
  <c r="I81" i="1"/>
  <c r="H82" i="1"/>
  <c r="I82" i="1"/>
  <c r="H32" i="1" l="1"/>
  <c r="H27" i="1"/>
  <c r="H37" i="1"/>
  <c r="I27" i="1"/>
  <c r="I32" i="1"/>
  <c r="I37" i="1"/>
</calcChain>
</file>

<file path=xl/sharedStrings.xml><?xml version="1.0" encoding="utf-8"?>
<sst xmlns="http://schemas.openxmlformats.org/spreadsheetml/2006/main" count="302" uniqueCount="209">
  <si>
    <t>КМБ</t>
  </si>
  <si>
    <t>ККД</t>
  </si>
  <si>
    <t>Доходи</t>
  </si>
  <si>
    <t>1558900000</t>
  </si>
  <si>
    <t>10000000</t>
  </si>
  <si>
    <t>Податкові надходження</t>
  </si>
  <si>
    <t>11000000</t>
  </si>
  <si>
    <t>Податки на доходи, податки на прибуток, податки на збільшення ринкової вартості</t>
  </si>
  <si>
    <t>11010000</t>
  </si>
  <si>
    <t>Податок та збір на доходи фізичних осіб</t>
  </si>
  <si>
    <t>11010100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</si>
  <si>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</si>
  <si>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11010400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</si>
  <si>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</si>
  <si>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11010500</t>
  </si>
  <si>
    <t>Податок на доходи фізичних осіб, що сплачується фізичними особами за результатами річного декларування</t>
  </si>
  <si>
    <t>11020000</t>
  </si>
  <si>
    <t>Податок на прибуток підприємств</t>
  </si>
  <si>
    <t>11020200</t>
  </si>
  <si>
    <t>Податок на прибуток підприємств та фінансових установ комунальної власності</t>
  </si>
  <si>
    <t>13000000</t>
  </si>
  <si>
    <t>Рентна плата та плата за використання інших природних ресурсів</t>
  </si>
  <si>
    <t>13030000</t>
  </si>
  <si>
    <t>Рентна плата за користування надрами загальнодержавного значення</t>
  </si>
  <si>
    <t>13030100</t>
  </si>
  <si>
    <t>Рентна плата за користування надрами для видобування інших корисних копалин загальнодержавного значення</t>
  </si>
  <si>
    <t>14000000</t>
  </si>
  <si>
    <t>Внутрішні податки на товари та послуги</t>
  </si>
  <si>
    <t>14020000</t>
  </si>
  <si>
    <t>Акцизний податок з вироблених в Україні підакцизних товарів (продукції)</t>
  </si>
  <si>
    <t>14021900</t>
  </si>
  <si>
    <t>Пальне</t>
  </si>
  <si>
    <t>14030000</t>
  </si>
  <si>
    <t>Акцизний податок з ввезених на митну територію України підакцизних товарів (продукції)</t>
  </si>
  <si>
    <t>14031900</t>
  </si>
  <si>
    <t>14040000</t>
  </si>
  <si>
    <t>Акцизний податок з реалізації суб`єктами господарювання роздрібної торгівлі підакцизних товарів</t>
  </si>
  <si>
    <t>14040100</t>
  </si>
  <si>
    <t>Акцизний податок з реалізації виробниками та/або імпортерами, у тому числі в роздрібній торгівлі тютюнових виробів, тютюну та промислових замінників тютюну, рідин, що використовуються в електронних сигаретах, що оподатковується згідно з підпунктом 213.1.1</t>
  </si>
  <si>
    <t>14040200</t>
  </si>
  <si>
    <t>Акцизний податок з реалізації суб`єктами господарювання роздрібної торгівлі підакцизних товарів (крім тих, що оподатковуються згідно з підпунктом 213.1.14 пункту 213.1 статті 213 Податкового кодексу України)</t>
  </si>
  <si>
    <t>18000000</t>
  </si>
  <si>
    <t>Місцеві податки та збори, що сплачуються (перераховуються) згідно з Податковим кодексом України</t>
  </si>
  <si>
    <t>18010000</t>
  </si>
  <si>
    <t>Податок на майно</t>
  </si>
  <si>
    <t>18010100</t>
  </si>
  <si>
    <t>Податок на нерухоме майно, відмінне від земельної ділянки, сплачений юридичними особами, які є власниками об`єктів житлової нерухомості</t>
  </si>
  <si>
    <t>18010200</t>
  </si>
  <si>
    <t>Податок на нерухоме майно, відмінне від земельної ділянки, сплачений фізичними особами, які є власниками об`єктів житлової нерухомості</t>
  </si>
  <si>
    <t>18010300</t>
  </si>
  <si>
    <t>Податок на нерухоме майно, відмінне від земельної ділянки, сплачений фізичними особами, які є власниками об`єктів нежитлової нерухомості</t>
  </si>
  <si>
    <t>18010400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</si>
  <si>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</t>
  </si>
  <si>
    <t>18010500</t>
  </si>
  <si>
    <t>Земельний податок з юридичних осіб</t>
  </si>
  <si>
    <t>18010600</t>
  </si>
  <si>
    <t>Орендна плата з юридичних осіб</t>
  </si>
  <si>
    <t>18010700</t>
  </si>
  <si>
    <t>Земельний податок з фізичних осіб</t>
  </si>
  <si>
    <t>18010900</t>
  </si>
  <si>
    <t>Орендна плата з фізичних осіб</t>
  </si>
  <si>
    <t>18011000</t>
  </si>
  <si>
    <t>Транспортний податок з фізичних осіб</t>
  </si>
  <si>
    <t>18011100</t>
  </si>
  <si>
    <t>Транспортний податок з юридичних осіб</t>
  </si>
  <si>
    <t>18030000</t>
  </si>
  <si>
    <t>Туристичний збір</t>
  </si>
  <si>
    <t>18030100</t>
  </si>
  <si>
    <t>Туристичний збір, сплачений юридичними особами</t>
  </si>
  <si>
    <t>18030200</t>
  </si>
  <si>
    <t>Туристичний збір, сплачений фізичними особами</t>
  </si>
  <si>
    <t>18050000</t>
  </si>
  <si>
    <t>Єдиний податок</t>
  </si>
  <si>
    <t>18050300</t>
  </si>
  <si>
    <t>Єдиний податок з юридичних осіб</t>
  </si>
  <si>
    <t>18050400</t>
  </si>
  <si>
    <t>Єдиний податок з фізичних осіб</t>
  </si>
  <si>
    <t>20000000</t>
  </si>
  <si>
    <t>Неподаткові надходження</t>
  </si>
  <si>
    <t>21000000</t>
  </si>
  <si>
    <t>Доходи від власності та підприємницької діяльності</t>
  </si>
  <si>
    <t>21010000</t>
  </si>
  <si>
    <t>Частина чистого прибутку (доходу) державних або комунальних унітарних підприємств та їх об`єднань, що вилучається до відповідного бюджету, та дивіденди (дохід), нараховані на акції (частки) господарських товариств, у статутних капіталах яких є державна аб</t>
  </si>
  <si>
    <t>21010300</t>
  </si>
  <si>
    <t>Частина чистого прибутку (доходу) комунальних унітарних підприємств та їх об`єднань, що вилучається до відповідного місцевого бюджету</t>
  </si>
  <si>
    <t>21080000</t>
  </si>
  <si>
    <t>Інші надходження</t>
  </si>
  <si>
    <t>21081100</t>
  </si>
  <si>
    <t>Адміністративні штрафи та інші санкції</t>
  </si>
  <si>
    <t>21081500</t>
  </si>
  <si>
    <t>Штрафні санкції, що застосовуються відповідно до Закону України `Про державне регулювання виробництва і обігу спирту етилового, спиртових дистилятів, біоетанолу, алкогольних напоїв, тютюнових виробів, тютюнової сировини, рідин, що використовуються в елект</t>
  </si>
  <si>
    <t>21081700</t>
  </si>
  <si>
    <t>Плата за встановлення земельного сервітуту, за надання права користування земельною ділянкою для сільськогосподарських потреб (емфітевзис), для забудови (суперфіцій)</t>
  </si>
  <si>
    <t>21082400</t>
  </si>
  <si>
    <t>Кошти гарантійного та реєстраційного внесків, що визначені Законом України `Про оренду державного та комунального майна`, які підлягають перерахуванню оператором електронного майданчика до відповідного бюджету</t>
  </si>
  <si>
    <t>22000000</t>
  </si>
  <si>
    <t>Адміністративні збори та платежі, доходи від некомерційної господарської діяльності</t>
  </si>
  <si>
    <t>22010000</t>
  </si>
  <si>
    <t>Плата за надання адміністративних послуг</t>
  </si>
  <si>
    <t>22010300</t>
  </si>
  <si>
    <t>Адміністративний збір, що справляється відповідно до Закону України `Про державну реєстрацію юридичних осіб, фізичних осіб - підприємців та громадських формувань`</t>
  </si>
  <si>
    <t>22012500</t>
  </si>
  <si>
    <t>Плата за надання інших адміністративних послуг</t>
  </si>
  <si>
    <t>22012600</t>
  </si>
  <si>
    <t>Адміністративний збір за державну реєстрацію речових прав на нерухоме майно та їх обтяжень</t>
  </si>
  <si>
    <t>22012900</t>
  </si>
  <si>
    <t>Плата за скорочення термінів надання послуг у сфері державної реєстрації речових прав на нерухоме майно та їх обтяжень і державної реєстрації відповідно до Закону України `Про державну реєстрацію юридичних осіб, фізичних осіб - підприємців та громадських</t>
  </si>
  <si>
    <t>22080000</t>
  </si>
  <si>
    <t>Надходження від орендної плати за користування єдиним майновим комплексом та іншим державним майном</t>
  </si>
  <si>
    <t>22080400</t>
  </si>
  <si>
    <t>Надходження від орендної плати за користування майновим комплексом та іншим майном, що перебуває в комунальній власності</t>
  </si>
  <si>
    <t>22090000</t>
  </si>
  <si>
    <t>Державне мито</t>
  </si>
  <si>
    <t>22090100</t>
  </si>
  <si>
    <t>Державне мито, що сплачується за місцем розгляду та оформлення документів, у тому числі за оформлення документів на спадщину і дарування</t>
  </si>
  <si>
    <t>22090400</t>
  </si>
  <si>
    <t>Державне мито, пов`язане з видачею та оформленням закордонних паспортів (посвідок) та паспортів громадян України</t>
  </si>
  <si>
    <t>24000000</t>
  </si>
  <si>
    <t>Інші неподаткові надходження</t>
  </si>
  <si>
    <t>24060000</t>
  </si>
  <si>
    <t>24060300</t>
  </si>
  <si>
    <t>24062200</t>
  </si>
  <si>
    <t>Кошти за шкоду, що заподіяна на земельних ділянках державної та комунальної власності, які не надані у користування та не передані у власність, внаслідок їх самовільного зайняття, використання не за цільовим призначенням, зняття ґрунтового покриву (родючо</t>
  </si>
  <si>
    <t>40000000</t>
  </si>
  <si>
    <t>Офіційні трансферти</t>
  </si>
  <si>
    <t>41000000</t>
  </si>
  <si>
    <t>Від органів державного управління</t>
  </si>
  <si>
    <t>41030000</t>
  </si>
  <si>
    <t>Субвенції з державного бюджету місцевим бюджетам</t>
  </si>
  <si>
    <t>41033900</t>
  </si>
  <si>
    <t>Освітня субвенція з державного бюджету місцевим бюджетам</t>
  </si>
  <si>
    <t>41035400</t>
  </si>
  <si>
    <t>Субвенція з державного бюджету місцевим бюджетам на надання державної підтримки особам з особливими освітніми потребами</t>
  </si>
  <si>
    <t>41036000</t>
  </si>
  <si>
    <t>Субвенція з державного бюджету місцевим бюджетам на реалізацію публічного інвестиційного проекту на забезпечення якісної, сучасної та доступної загальної середньої освіти `Нова українська школа`</t>
  </si>
  <si>
    <t>41036300</t>
  </si>
  <si>
    <t>Субвенція з державного бюджету місцевим бюджетам на здійснення доплат педагогічним працівникам закладів загальної середньої освіти</t>
  </si>
  <si>
    <t>41050000</t>
  </si>
  <si>
    <t>Субвенції з місцевих бюджетів іншим місцевим бюджетам</t>
  </si>
  <si>
    <t>41051000</t>
  </si>
  <si>
    <t>Субвенція з місцевого бюджету на здійснення переданих видатків у сфері освіти за рахунок коштів освітньої субвенції</t>
  </si>
  <si>
    <t>41053900</t>
  </si>
  <si>
    <t>Інші субвенції з місцевого бюджету</t>
  </si>
  <si>
    <t>41059300</t>
  </si>
  <si>
    <t>Субвенція з місцевого бюджету на забезпечення діяльності фахівців із супроводу ветеранів війни та демобілізованих осіб та окремі заходи з підтримки осіб, які захищали незалежність, суверенітет та територіальну цілісність України, за рахунок відповідної су</t>
  </si>
  <si>
    <t xml:space="preserve"> </t>
  </si>
  <si>
    <t xml:space="preserve">Усього ( без урахування трансфертів) </t>
  </si>
  <si>
    <t xml:space="preserve">Усього </t>
  </si>
  <si>
    <t>19000000</t>
  </si>
  <si>
    <t>Інші податки та збори</t>
  </si>
  <si>
    <t>19010000</t>
  </si>
  <si>
    <t>Екологічний податок</t>
  </si>
  <si>
    <t>19010100</t>
  </si>
  <si>
    <t>Екологічний податок, який справляється за викиди в атмосферне повітря забруднюючих речовин стаціонарними джерелами забруднення (за винятком викидів в атмосферне повітря двоокису вуглецю)</t>
  </si>
  <si>
    <t>19010200</t>
  </si>
  <si>
    <t>Надходження від скидів забруднюючих речовин безпосередньо у водні об`єкти</t>
  </si>
  <si>
    <t>19010300</t>
  </si>
  <si>
    <t>Надходження від розміщення відходів у спеціально відведених для цього місцях чи на об`єктах, крім розміщення окремих видів відходів як вторинної сировини</t>
  </si>
  <si>
    <t>24062100</t>
  </si>
  <si>
    <t>Грошові стягнення за шкоду, заподіяну порушенням законодавства про охорону навколишнього природного середовища внаслідок господарської та іншої діяльності</t>
  </si>
  <si>
    <t>24170000</t>
  </si>
  <si>
    <t>Надходження коштів пайової участі у розвитку інфраструктури населеного пункту</t>
  </si>
  <si>
    <t>25000000</t>
  </si>
  <si>
    <t>Власні надходження бюджетних установ</t>
  </si>
  <si>
    <t>25010000</t>
  </si>
  <si>
    <t>Надходження від плати за послуги, що надаються бюджетними установами згідно із законодавством</t>
  </si>
  <si>
    <t>25010100</t>
  </si>
  <si>
    <t>Плата за послуги, що надаються бюджетними установами згідно з їх основною діяльністю</t>
  </si>
  <si>
    <t>25010300</t>
  </si>
  <si>
    <t>Плата за оренду майна бюджетних установ, що здійснюється відповідно до Закону України `Про оренду державного та комунального майна`</t>
  </si>
  <si>
    <t>25010400</t>
  </si>
  <si>
    <t>Надходження бюджетних установ від реалізації в установленому порядку майна (крім нерухомого майна)</t>
  </si>
  <si>
    <t>25020000</t>
  </si>
  <si>
    <t>Інші джерела власних надходжень бюджетних установ</t>
  </si>
  <si>
    <t>25020100</t>
  </si>
  <si>
    <t>Благодійні внески, гранти та дарунки</t>
  </si>
  <si>
    <t>25020200</t>
  </si>
  <si>
    <t>Надходження, що отримують бюджетні установи від підприємств, організацій, фізичних осіб та від інших бюджетних установ для виконання цільових заходів, у тому числі заходів з відчуження для суспільних потреб земельних ділянок та розміщених на них інших об`</t>
  </si>
  <si>
    <t>30000000</t>
  </si>
  <si>
    <t>Доходи від операцій з капіталом</t>
  </si>
  <si>
    <t>31000000</t>
  </si>
  <si>
    <t>Надходження від продажу основного капіталу</t>
  </si>
  <si>
    <t>31030000</t>
  </si>
  <si>
    <t>Кошти від відчуження майна, що належить Автономній Республіці Крим та майна, що перебуває в комунальній власності</t>
  </si>
  <si>
    <t>33000000</t>
  </si>
  <si>
    <t>Кошти від продажу землі і нематеріальних активів</t>
  </si>
  <si>
    <t>33010000</t>
  </si>
  <si>
    <t>Кошти від продажу землі</t>
  </si>
  <si>
    <t>33010100</t>
  </si>
  <si>
    <t>Кошти від продажу земельних ділянок несільськогосподарського призначення, що перебувають у державній або комунальній власності, та земельних ділянок, які знаходяться на території Автономної Республіки Крим</t>
  </si>
  <si>
    <t>41053400</t>
  </si>
  <si>
    <t>Субвенція з місцевого бюджету на виконання інвестиційних проектів</t>
  </si>
  <si>
    <t>50000000</t>
  </si>
  <si>
    <t>Цільові фонди</t>
  </si>
  <si>
    <t>50110000</t>
  </si>
  <si>
    <t>Цільові фонди, утворені Верховною Радою Автономної Республіки Крим, органами місцевого самоврядування та місцевими органами виконавчої влади</t>
  </si>
  <si>
    <t>СПЕЦІАЛЬНИЙ ФОНД</t>
  </si>
  <si>
    <t>Оперативна інформація про виконання бюджету Чорноморської міської територіальної громади 
станом на 01.04.2025 року</t>
  </si>
  <si>
    <t>Затверджено розписом на 2025 рік з урахуванням змін, грн</t>
  </si>
  <si>
    <t>Фактичне виконання станом на 01.04.2025 р, грн</t>
  </si>
  <si>
    <t>Відхилення 
(гр.5 - гр.4), грн 
+/-</t>
  </si>
  <si>
    <t>Виконання
 % 
( гр.5 /гр.4*100)</t>
  </si>
  <si>
    <t>Податок на нерухоме майно</t>
  </si>
  <si>
    <t>Плата за землю</t>
  </si>
  <si>
    <t xml:space="preserve">РАЗОМ БЮДЖЕТ ( без урахування трансфертів) </t>
  </si>
  <si>
    <t xml:space="preserve">РАЗОМ ПО БЮДЖЕТУ </t>
  </si>
  <si>
    <t>ЗАГАЛЬНИЙ ФОНД</t>
  </si>
  <si>
    <t xml:space="preserve"> Затверджено розписом на січень-березень 2025 рік, грн</t>
  </si>
  <si>
    <t xml:space="preserve"> Фінансове управління Чорноморської міської ради Одеського району Одеської області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</si>
</sst>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6" x14ac:knownFonts="1">
    <font>
      <sz val="10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2" borderId="0" xfId="0" applyFont="1" applyFill="1"/>
    <xf numFmtId="0" fontId="3" fillId="3" borderId="1" xfId="0" applyFont="1" applyFill="1" applyBorder="1" applyAlignment="1" applyProtection="1">
      <alignment vertical="center" wrapText="1"/>
      <protection locked="0"/>
    </xf>
    <xf numFmtId="0" fontId="3" fillId="2" borderId="1" xfId="0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>
      <alignment vertical="center"/>
    </xf>
    <xf numFmtId="4" fontId="4" fillId="2" borderId="1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4" fontId="2" fillId="2" borderId="1" xfId="0" applyNumberFormat="1" applyFont="1" applyFill="1" applyBorder="1" applyAlignment="1">
      <alignment vertical="center"/>
    </xf>
    <xf numFmtId="4" fontId="1" fillId="2" borderId="1" xfId="0" applyNumberFormat="1" applyFont="1" applyFill="1" applyBorder="1" applyAlignment="1">
      <alignment vertical="center"/>
    </xf>
    <xf numFmtId="0" fontId="1" fillId="2" borderId="0" xfId="0" applyFont="1" applyFill="1" applyAlignment="1">
      <alignment horizontal="center" wrapText="1"/>
    </xf>
    <xf numFmtId="0" fontId="1" fillId="2" borderId="0" xfId="0" applyFont="1" applyFill="1" applyAlignment="1">
      <alignment horizontal="center"/>
    </xf>
    <xf numFmtId="0" fontId="2" fillId="2" borderId="1" xfId="0" applyFont="1" applyFill="1" applyBorder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 wrapText="1"/>
    </xf>
    <xf numFmtId="0" fontId="1" fillId="2" borderId="3" xfId="0" applyNumberFormat="1" applyFont="1" applyFill="1" applyBorder="1" applyAlignment="1">
      <alignment horizontal="center"/>
    </xf>
    <xf numFmtId="0" fontId="1" fillId="2" borderId="2" xfId="0" applyNumberFormat="1" applyFont="1" applyFill="1" applyBorder="1" applyAlignment="1">
      <alignment horizontal="center"/>
    </xf>
    <xf numFmtId="0" fontId="1" fillId="2" borderId="4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vertical="center"/>
    </xf>
    <xf numFmtId="0" fontId="3" fillId="3" borderId="1" xfId="0" applyFont="1" applyFill="1" applyBorder="1" applyAlignment="1" applyProtection="1">
      <alignment horizontal="center" vertical="center"/>
      <protection locked="0"/>
    </xf>
    <xf numFmtId="4" fontId="3" fillId="3" borderId="1" xfId="0" applyNumberFormat="1" applyFont="1" applyFill="1" applyBorder="1" applyAlignment="1" applyProtection="1">
      <alignment vertical="center"/>
      <protection locked="0"/>
    </xf>
    <xf numFmtId="4" fontId="4" fillId="3" borderId="1" xfId="0" applyNumberFormat="1" applyFont="1" applyFill="1" applyBorder="1" applyAlignment="1" applyProtection="1">
      <alignment vertical="center"/>
      <protection locked="0"/>
    </xf>
    <xf numFmtId="0" fontId="3" fillId="2" borderId="1" xfId="0" applyFont="1" applyFill="1" applyBorder="1" applyAlignment="1" applyProtection="1">
      <alignment vertical="center" wrapText="1"/>
      <protection locked="0"/>
    </xf>
    <xf numFmtId="0" fontId="3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2" fillId="2" borderId="0" xfId="0" applyFont="1" applyFill="1" applyAlignment="1">
      <alignment horizontal="center"/>
    </xf>
    <xf numFmtId="0" fontId="1" fillId="2" borderId="0" xfId="0" applyFont="1" applyFill="1"/>
    <xf numFmtId="0" fontId="1" fillId="2" borderId="0" xfId="0" applyFont="1" applyFill="1" applyAlignment="1">
      <alignment horizontal="center"/>
    </xf>
    <xf numFmtId="0" fontId="2" fillId="2" borderId="1" xfId="0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horizontal="left" vertical="center" wrapText="1"/>
    </xf>
    <xf numFmtId="4" fontId="1" fillId="2" borderId="1" xfId="0" applyNumberFormat="1" applyFont="1" applyFill="1" applyBorder="1"/>
    <xf numFmtId="4" fontId="1" fillId="2" borderId="1" xfId="0" applyNumberFormat="1" applyFont="1" applyFill="1" applyBorder="1" applyAlignment="1"/>
    <xf numFmtId="0" fontId="5" fillId="2" borderId="0" xfId="0" applyFont="1" applyFill="1" applyAlignment="1">
      <alignment horizontal="right"/>
    </xf>
    <xf numFmtId="0" fontId="2" fillId="2" borderId="0" xfId="0" applyFont="1" applyFill="1" applyAlignment="1">
      <alignment wrapText="1"/>
    </xf>
    <xf numFmtId="4" fontId="2" fillId="2" borderId="0" xfId="0" applyNumberFormat="1" applyFont="1" applyFill="1"/>
    <xf numFmtId="0" fontId="1" fillId="2" borderId="1" xfId="0" applyFont="1" applyFill="1" applyBorder="1" applyAlignment="1">
      <alignment horizontal="center"/>
    </xf>
    <xf numFmtId="164" fontId="4" fillId="3" borderId="1" xfId="0" applyNumberFormat="1" applyFont="1" applyFill="1" applyBorder="1" applyAlignment="1" applyProtection="1">
      <alignment vertical="center"/>
      <protection locked="0"/>
    </xf>
    <xf numFmtId="164" fontId="4" fillId="2" borderId="1" xfId="0" applyNumberFormat="1" applyFont="1" applyFill="1" applyBorder="1" applyAlignment="1">
      <alignment vertical="center"/>
    </xf>
    <xf numFmtId="164" fontId="1" fillId="2" borderId="1" xfId="0" applyNumberFormat="1" applyFont="1" applyFill="1" applyBorder="1" applyAlignment="1">
      <alignment vertical="center"/>
    </xf>
    <xf numFmtId="164" fontId="1" fillId="2" borderId="1" xfId="0" applyNumberFormat="1" applyFont="1" applyFill="1" applyBorder="1" applyAlignment="1"/>
  </cellXfs>
  <cellStyles count="1">
    <cellStyle name="Звичайний" xfId="0" builtinId="0"/>
  </cellStyles>
  <dxfs count="16"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</dxfs>
  <tableStyles count="0" defaultTableStyle="TableStyleMedium2" defaultPivotStyle="PivotStyleLight16"/>
  <colors>
    <mruColors>
      <color rgb="FFCCFFFF"/>
      <color rgb="FFFFFF99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I120"/>
  <sheetViews>
    <sheetView tabSelected="1" view="pageBreakPreview" topLeftCell="B76" zoomScale="60" zoomScaleNormal="90" workbookViewId="0">
      <selection activeCell="I84" sqref="I84:I118"/>
    </sheetView>
  </sheetViews>
  <sheetFormatPr defaultRowHeight="15.75" x14ac:dyDescent="0.25"/>
  <cols>
    <col min="1" max="1" width="0" style="1" hidden="1" customWidth="1"/>
    <col min="2" max="2" width="0.140625" style="28" customWidth="1"/>
    <col min="3" max="3" width="12.28515625" style="28" customWidth="1"/>
    <col min="4" max="4" width="50.7109375" style="36" customWidth="1"/>
    <col min="5" max="5" width="18.85546875" style="37" customWidth="1"/>
    <col min="6" max="6" width="18.28515625" style="37" customWidth="1"/>
    <col min="7" max="7" width="20.140625" style="37" customWidth="1"/>
    <col min="8" max="8" width="17.85546875" style="37" customWidth="1"/>
    <col min="9" max="9" width="14.28515625" style="37" customWidth="1"/>
    <col min="10" max="16384" width="9.140625" style="1"/>
  </cols>
  <sheetData>
    <row r="1" spans="1:9" ht="44.25" customHeight="1" x14ac:dyDescent="0.25">
      <c r="B1" s="10" t="s">
        <v>197</v>
      </c>
      <c r="C1" s="11"/>
      <c r="D1" s="11"/>
      <c r="E1" s="11"/>
      <c r="F1" s="11"/>
      <c r="G1" s="11"/>
      <c r="H1" s="11"/>
      <c r="I1" s="11"/>
    </row>
    <row r="2" spans="1:9" x14ac:dyDescent="0.25">
      <c r="B2" s="11"/>
      <c r="C2" s="11"/>
      <c r="D2" s="11"/>
      <c r="E2" s="11"/>
      <c r="F2" s="11"/>
      <c r="G2" s="11"/>
      <c r="H2" s="11"/>
      <c r="I2" s="11"/>
    </row>
    <row r="3" spans="1:9" ht="87.75" customHeight="1" x14ac:dyDescent="0.25">
      <c r="A3" s="12"/>
      <c r="B3" s="13" t="s">
        <v>0</v>
      </c>
      <c r="C3" s="13" t="s">
        <v>1</v>
      </c>
      <c r="D3" s="14" t="s">
        <v>2</v>
      </c>
      <c r="E3" s="15" t="s">
        <v>198</v>
      </c>
      <c r="F3" s="15" t="s">
        <v>207</v>
      </c>
      <c r="G3" s="15" t="s">
        <v>199</v>
      </c>
      <c r="H3" s="15" t="s">
        <v>200</v>
      </c>
      <c r="I3" s="15" t="s">
        <v>201</v>
      </c>
    </row>
    <row r="4" spans="1:9" x14ac:dyDescent="0.25">
      <c r="A4" s="12"/>
      <c r="B4" s="16">
        <v>1</v>
      </c>
      <c r="C4" s="16">
        <v>1</v>
      </c>
      <c r="D4" s="17">
        <v>2</v>
      </c>
      <c r="E4" s="16">
        <v>3</v>
      </c>
      <c r="F4" s="16">
        <v>4</v>
      </c>
      <c r="G4" s="16">
        <v>5</v>
      </c>
      <c r="H4" s="16">
        <v>6</v>
      </c>
      <c r="I4" s="16">
        <v>7</v>
      </c>
    </row>
    <row r="5" spans="1:9" ht="19.5" customHeight="1" x14ac:dyDescent="0.25">
      <c r="A5" s="12"/>
      <c r="B5" s="16"/>
      <c r="C5" s="18" t="s">
        <v>206</v>
      </c>
      <c r="D5" s="19"/>
      <c r="E5" s="19"/>
      <c r="F5" s="19"/>
      <c r="G5" s="19"/>
      <c r="H5" s="19"/>
      <c r="I5" s="20"/>
    </row>
    <row r="6" spans="1:9" ht="22.5" customHeight="1" x14ac:dyDescent="0.25">
      <c r="A6" s="21">
        <v>1</v>
      </c>
      <c r="B6" s="6" t="s">
        <v>3</v>
      </c>
      <c r="C6" s="22" t="s">
        <v>4</v>
      </c>
      <c r="D6" s="2" t="s">
        <v>5</v>
      </c>
      <c r="E6" s="23">
        <v>1021290200</v>
      </c>
      <c r="F6" s="23">
        <v>224714450</v>
      </c>
      <c r="G6" s="23">
        <v>236181144.79999995</v>
      </c>
      <c r="H6" s="24">
        <f t="shared" ref="H6:H40" si="0">G6-F6</f>
        <v>11466694.799999952</v>
      </c>
      <c r="I6" s="39">
        <f t="shared" ref="I6:I40" si="1">IF(F6=0,0,G6/F6*100)</f>
        <v>105.1027848008884</v>
      </c>
    </row>
    <row r="7" spans="1:9" ht="31.5" x14ac:dyDescent="0.25">
      <c r="A7" s="21">
        <v>1</v>
      </c>
      <c r="B7" s="6" t="s">
        <v>3</v>
      </c>
      <c r="C7" s="22" t="s">
        <v>6</v>
      </c>
      <c r="D7" s="25" t="s">
        <v>7</v>
      </c>
      <c r="E7" s="23">
        <v>623000000</v>
      </c>
      <c r="F7" s="23">
        <v>137917600</v>
      </c>
      <c r="G7" s="23">
        <v>145637609.86000001</v>
      </c>
      <c r="H7" s="24">
        <f t="shared" si="0"/>
        <v>7720009.8600000143</v>
      </c>
      <c r="I7" s="39">
        <f t="shared" si="1"/>
        <v>105.59755235009891</v>
      </c>
    </row>
    <row r="8" spans="1:9" ht="23.25" customHeight="1" x14ac:dyDescent="0.25">
      <c r="A8" s="21">
        <v>1</v>
      </c>
      <c r="B8" s="6" t="s">
        <v>3</v>
      </c>
      <c r="C8" s="22" t="s">
        <v>8</v>
      </c>
      <c r="D8" s="25" t="s">
        <v>9</v>
      </c>
      <c r="E8" s="23">
        <v>621000000</v>
      </c>
      <c r="F8" s="23">
        <v>137417600</v>
      </c>
      <c r="G8" s="23">
        <v>145034683.86000001</v>
      </c>
      <c r="H8" s="24">
        <f t="shared" si="0"/>
        <v>7617083.8600000143</v>
      </c>
      <c r="I8" s="39">
        <f t="shared" si="1"/>
        <v>105.54301913292039</v>
      </c>
    </row>
    <row r="9" spans="1:9" ht="47.25" x14ac:dyDescent="0.25">
      <c r="A9" s="21">
        <v>0</v>
      </c>
      <c r="B9" s="6" t="s">
        <v>3</v>
      </c>
      <c r="C9" s="3" t="s">
        <v>10</v>
      </c>
      <c r="D9" s="26" t="s">
        <v>11</v>
      </c>
      <c r="E9" s="4">
        <v>604000000</v>
      </c>
      <c r="F9" s="4">
        <v>133810600</v>
      </c>
      <c r="G9" s="4">
        <v>141284092.05000001</v>
      </c>
      <c r="H9" s="5">
        <f t="shared" si="0"/>
        <v>7473492.0500000119</v>
      </c>
      <c r="I9" s="40">
        <f t="shared" si="1"/>
        <v>105.58512707513457</v>
      </c>
    </row>
    <row r="10" spans="1:9" ht="47.25" x14ac:dyDescent="0.25">
      <c r="A10" s="21">
        <v>0</v>
      </c>
      <c r="B10" s="6" t="s">
        <v>3</v>
      </c>
      <c r="C10" s="6" t="s">
        <v>12</v>
      </c>
      <c r="D10" s="7" t="s">
        <v>13</v>
      </c>
      <c r="E10" s="8">
        <v>9000000</v>
      </c>
      <c r="F10" s="8">
        <v>1907000</v>
      </c>
      <c r="G10" s="8">
        <v>2015363.77</v>
      </c>
      <c r="H10" s="9">
        <f t="shared" si="0"/>
        <v>108363.77000000002</v>
      </c>
      <c r="I10" s="41">
        <f t="shared" si="1"/>
        <v>105.68242108023074</v>
      </c>
    </row>
    <row r="11" spans="1:9" ht="47.25" x14ac:dyDescent="0.25">
      <c r="A11" s="21">
        <v>0</v>
      </c>
      <c r="B11" s="6" t="s">
        <v>3</v>
      </c>
      <c r="C11" s="6" t="s">
        <v>14</v>
      </c>
      <c r="D11" s="7" t="s">
        <v>15</v>
      </c>
      <c r="E11" s="8">
        <v>8000000</v>
      </c>
      <c r="F11" s="8">
        <v>1700000</v>
      </c>
      <c r="G11" s="8">
        <v>1735228.04</v>
      </c>
      <c r="H11" s="9">
        <f t="shared" si="0"/>
        <v>35228.040000000037</v>
      </c>
      <c r="I11" s="41">
        <f t="shared" si="1"/>
        <v>102.07223764705881</v>
      </c>
    </row>
    <row r="12" spans="1:9" ht="24" customHeight="1" x14ac:dyDescent="0.25">
      <c r="A12" s="21">
        <v>1</v>
      </c>
      <c r="B12" s="6" t="s">
        <v>3</v>
      </c>
      <c r="C12" s="6" t="s">
        <v>16</v>
      </c>
      <c r="D12" s="7" t="s">
        <v>17</v>
      </c>
      <c r="E12" s="8">
        <v>2000000</v>
      </c>
      <c r="F12" s="8">
        <v>500000</v>
      </c>
      <c r="G12" s="8">
        <v>602926</v>
      </c>
      <c r="H12" s="9">
        <f t="shared" si="0"/>
        <v>102926</v>
      </c>
      <c r="I12" s="41">
        <f t="shared" si="1"/>
        <v>120.58519999999999</v>
      </c>
    </row>
    <row r="13" spans="1:9" ht="31.5" x14ac:dyDescent="0.25">
      <c r="A13" s="21">
        <v>0</v>
      </c>
      <c r="B13" s="6" t="s">
        <v>3</v>
      </c>
      <c r="C13" s="6" t="s">
        <v>18</v>
      </c>
      <c r="D13" s="7" t="s">
        <v>19</v>
      </c>
      <c r="E13" s="8">
        <v>2000000</v>
      </c>
      <c r="F13" s="8">
        <v>500000</v>
      </c>
      <c r="G13" s="8">
        <v>602926</v>
      </c>
      <c r="H13" s="9">
        <f t="shared" si="0"/>
        <v>102926</v>
      </c>
      <c r="I13" s="41">
        <f t="shared" si="1"/>
        <v>120.58519999999999</v>
      </c>
    </row>
    <row r="14" spans="1:9" ht="31.5" x14ac:dyDescent="0.25">
      <c r="A14" s="21">
        <v>1</v>
      </c>
      <c r="B14" s="6" t="s">
        <v>3</v>
      </c>
      <c r="C14" s="6" t="s">
        <v>20</v>
      </c>
      <c r="D14" s="7" t="s">
        <v>21</v>
      </c>
      <c r="E14" s="8">
        <v>15000</v>
      </c>
      <c r="F14" s="8">
        <v>2850</v>
      </c>
      <c r="G14" s="8">
        <v>2853.66</v>
      </c>
      <c r="H14" s="9">
        <f t="shared" si="0"/>
        <v>3.6599999999998545</v>
      </c>
      <c r="I14" s="41">
        <f t="shared" si="1"/>
        <v>100.12842105263158</v>
      </c>
    </row>
    <row r="15" spans="1:9" ht="31.5" x14ac:dyDescent="0.25">
      <c r="A15" s="21">
        <v>1</v>
      </c>
      <c r="B15" s="6" t="s">
        <v>3</v>
      </c>
      <c r="C15" s="6" t="s">
        <v>22</v>
      </c>
      <c r="D15" s="7" t="s">
        <v>23</v>
      </c>
      <c r="E15" s="8">
        <v>15000</v>
      </c>
      <c r="F15" s="8">
        <v>2850</v>
      </c>
      <c r="G15" s="8">
        <v>2853.66</v>
      </c>
      <c r="H15" s="9">
        <f t="shared" si="0"/>
        <v>3.6599999999998545</v>
      </c>
      <c r="I15" s="41">
        <f t="shared" si="1"/>
        <v>100.12842105263158</v>
      </c>
    </row>
    <row r="16" spans="1:9" ht="47.25" x14ac:dyDescent="0.25">
      <c r="A16" s="21">
        <v>0</v>
      </c>
      <c r="B16" s="6" t="s">
        <v>3</v>
      </c>
      <c r="C16" s="6" t="s">
        <v>24</v>
      </c>
      <c r="D16" s="7" t="s">
        <v>25</v>
      </c>
      <c r="E16" s="8">
        <v>15000</v>
      </c>
      <c r="F16" s="8">
        <v>2850</v>
      </c>
      <c r="G16" s="8">
        <v>2853.66</v>
      </c>
      <c r="H16" s="9">
        <f t="shared" si="0"/>
        <v>3.6599999999998545</v>
      </c>
      <c r="I16" s="41">
        <f t="shared" si="1"/>
        <v>100.12842105263158</v>
      </c>
    </row>
    <row r="17" spans="1:9" ht="26.25" customHeight="1" x14ac:dyDescent="0.25">
      <c r="A17" s="21">
        <v>1</v>
      </c>
      <c r="B17" s="6" t="s">
        <v>3</v>
      </c>
      <c r="C17" s="6" t="s">
        <v>26</v>
      </c>
      <c r="D17" s="7" t="s">
        <v>27</v>
      </c>
      <c r="E17" s="8">
        <v>59500000</v>
      </c>
      <c r="F17" s="8">
        <v>13067200</v>
      </c>
      <c r="G17" s="8">
        <v>14936104.850000001</v>
      </c>
      <c r="H17" s="9">
        <f t="shared" si="0"/>
        <v>1868904.8500000015</v>
      </c>
      <c r="I17" s="41">
        <f t="shared" si="1"/>
        <v>114.30225947410311</v>
      </c>
    </row>
    <row r="18" spans="1:9" ht="31.5" x14ac:dyDescent="0.25">
      <c r="A18" s="21">
        <v>1</v>
      </c>
      <c r="B18" s="6" t="s">
        <v>3</v>
      </c>
      <c r="C18" s="6" t="s">
        <v>28</v>
      </c>
      <c r="D18" s="7" t="s">
        <v>29</v>
      </c>
      <c r="E18" s="8">
        <v>2500000</v>
      </c>
      <c r="F18" s="8">
        <v>750000</v>
      </c>
      <c r="G18" s="8">
        <v>841007.03</v>
      </c>
      <c r="H18" s="9">
        <f t="shared" si="0"/>
        <v>91007.030000000028</v>
      </c>
      <c r="I18" s="41">
        <f t="shared" si="1"/>
        <v>112.13427066666668</v>
      </c>
    </row>
    <row r="19" spans="1:9" ht="18" customHeight="1" x14ac:dyDescent="0.25">
      <c r="A19" s="21">
        <v>0</v>
      </c>
      <c r="B19" s="6" t="s">
        <v>3</v>
      </c>
      <c r="C19" s="6" t="s">
        <v>30</v>
      </c>
      <c r="D19" s="7" t="s">
        <v>31</v>
      </c>
      <c r="E19" s="8">
        <v>2500000</v>
      </c>
      <c r="F19" s="8">
        <v>750000</v>
      </c>
      <c r="G19" s="8">
        <v>841007.03</v>
      </c>
      <c r="H19" s="9">
        <f t="shared" si="0"/>
        <v>91007.030000000028</v>
      </c>
      <c r="I19" s="41">
        <f t="shared" si="1"/>
        <v>112.13427066666668</v>
      </c>
    </row>
    <row r="20" spans="1:9" ht="47.25" x14ac:dyDescent="0.25">
      <c r="A20" s="21">
        <v>1</v>
      </c>
      <c r="B20" s="6" t="s">
        <v>3</v>
      </c>
      <c r="C20" s="6" t="s">
        <v>32</v>
      </c>
      <c r="D20" s="7" t="s">
        <v>33</v>
      </c>
      <c r="E20" s="8">
        <v>15700000</v>
      </c>
      <c r="F20" s="8">
        <v>3390000</v>
      </c>
      <c r="G20" s="8">
        <v>3855910.89</v>
      </c>
      <c r="H20" s="9">
        <f t="shared" si="0"/>
        <v>465910.89000000013</v>
      </c>
      <c r="I20" s="41">
        <f t="shared" si="1"/>
        <v>113.74368407079646</v>
      </c>
    </row>
    <row r="21" spans="1:9" ht="21" customHeight="1" x14ac:dyDescent="0.25">
      <c r="A21" s="21">
        <v>0</v>
      </c>
      <c r="B21" s="6" t="s">
        <v>3</v>
      </c>
      <c r="C21" s="6" t="s">
        <v>34</v>
      </c>
      <c r="D21" s="7" t="s">
        <v>31</v>
      </c>
      <c r="E21" s="8">
        <v>15700000</v>
      </c>
      <c r="F21" s="8">
        <v>3390000</v>
      </c>
      <c r="G21" s="8">
        <v>3855910.89</v>
      </c>
      <c r="H21" s="9">
        <f t="shared" si="0"/>
        <v>465910.89000000013</v>
      </c>
      <c r="I21" s="41">
        <f t="shared" si="1"/>
        <v>113.74368407079646</v>
      </c>
    </row>
    <row r="22" spans="1:9" ht="47.25" x14ac:dyDescent="0.25">
      <c r="A22" s="21">
        <v>1</v>
      </c>
      <c r="B22" s="6" t="s">
        <v>3</v>
      </c>
      <c r="C22" s="6" t="s">
        <v>35</v>
      </c>
      <c r="D22" s="7" t="s">
        <v>36</v>
      </c>
      <c r="E22" s="8">
        <v>41300000</v>
      </c>
      <c r="F22" s="8">
        <v>8927200</v>
      </c>
      <c r="G22" s="8">
        <v>10239186.93</v>
      </c>
      <c r="H22" s="9">
        <f t="shared" si="0"/>
        <v>1311986.9299999997</v>
      </c>
      <c r="I22" s="41">
        <f t="shared" si="1"/>
        <v>114.69651100008961</v>
      </c>
    </row>
    <row r="23" spans="1:9" ht="94.5" x14ac:dyDescent="0.25">
      <c r="A23" s="21">
        <v>0</v>
      </c>
      <c r="B23" s="6" t="s">
        <v>3</v>
      </c>
      <c r="C23" s="6" t="s">
        <v>37</v>
      </c>
      <c r="D23" s="7" t="s">
        <v>38</v>
      </c>
      <c r="E23" s="8">
        <v>23500000</v>
      </c>
      <c r="F23" s="8">
        <v>5177200</v>
      </c>
      <c r="G23" s="8">
        <v>6190054.4500000002</v>
      </c>
      <c r="H23" s="9">
        <f t="shared" si="0"/>
        <v>1012854.4500000002</v>
      </c>
      <c r="I23" s="41">
        <f t="shared" si="1"/>
        <v>119.56374971026811</v>
      </c>
    </row>
    <row r="24" spans="1:9" ht="78.75" x14ac:dyDescent="0.25">
      <c r="A24" s="21">
        <v>0</v>
      </c>
      <c r="B24" s="6" t="s">
        <v>3</v>
      </c>
      <c r="C24" s="6" t="s">
        <v>39</v>
      </c>
      <c r="D24" s="7" t="s">
        <v>40</v>
      </c>
      <c r="E24" s="8">
        <v>17800000</v>
      </c>
      <c r="F24" s="8">
        <v>3750000</v>
      </c>
      <c r="G24" s="8">
        <v>4049132.48</v>
      </c>
      <c r="H24" s="9">
        <f t="shared" si="0"/>
        <v>299132.48</v>
      </c>
      <c r="I24" s="41">
        <f t="shared" si="1"/>
        <v>107.97686613333333</v>
      </c>
    </row>
    <row r="25" spans="1:9" ht="47.25" x14ac:dyDescent="0.25">
      <c r="A25" s="21">
        <v>1</v>
      </c>
      <c r="B25" s="6" t="s">
        <v>3</v>
      </c>
      <c r="C25" s="6" t="s">
        <v>41</v>
      </c>
      <c r="D25" s="7" t="s">
        <v>42</v>
      </c>
      <c r="E25" s="8">
        <v>338775200</v>
      </c>
      <c r="F25" s="8">
        <v>73726800</v>
      </c>
      <c r="G25" s="8">
        <v>75604576.430000007</v>
      </c>
      <c r="H25" s="9">
        <f t="shared" si="0"/>
        <v>1877776.4300000072</v>
      </c>
      <c r="I25" s="41">
        <f t="shared" si="1"/>
        <v>102.54693873869476</v>
      </c>
    </row>
    <row r="26" spans="1:9" ht="26.25" customHeight="1" x14ac:dyDescent="0.25">
      <c r="A26" s="21">
        <v>1</v>
      </c>
      <c r="B26" s="6" t="s">
        <v>3</v>
      </c>
      <c r="C26" s="6" t="s">
        <v>43</v>
      </c>
      <c r="D26" s="7" t="s">
        <v>44</v>
      </c>
      <c r="E26" s="8">
        <v>231779200</v>
      </c>
      <c r="F26" s="8">
        <v>48581400</v>
      </c>
      <c r="G26" s="8">
        <v>50178957.789999999</v>
      </c>
      <c r="H26" s="9">
        <f t="shared" si="0"/>
        <v>1597557.7899999991</v>
      </c>
      <c r="I26" s="41">
        <f t="shared" si="1"/>
        <v>103.28841447549885</v>
      </c>
    </row>
    <row r="27" spans="1:9" ht="19.5" customHeight="1" x14ac:dyDescent="0.25">
      <c r="A27" s="21"/>
      <c r="B27" s="6"/>
      <c r="C27" s="6"/>
      <c r="D27" s="27" t="s">
        <v>202</v>
      </c>
      <c r="E27" s="9">
        <f t="shared" ref="E27:G27" si="2">SUM(E28:E31)</f>
        <v>47482200</v>
      </c>
      <c r="F27" s="9">
        <f t="shared" si="2"/>
        <v>7602400</v>
      </c>
      <c r="G27" s="9">
        <f t="shared" si="2"/>
        <v>8373182.6699999999</v>
      </c>
      <c r="H27" s="9">
        <f t="shared" si="0"/>
        <v>770782.66999999993</v>
      </c>
      <c r="I27" s="41">
        <f t="shared" si="1"/>
        <v>110.13867554982637</v>
      </c>
    </row>
    <row r="28" spans="1:9" ht="63" x14ac:dyDescent="0.25">
      <c r="A28" s="21">
        <v>0</v>
      </c>
      <c r="B28" s="6" t="s">
        <v>3</v>
      </c>
      <c r="C28" s="6" t="s">
        <v>45</v>
      </c>
      <c r="D28" s="7" t="s">
        <v>46</v>
      </c>
      <c r="E28" s="8">
        <v>82200</v>
      </c>
      <c r="F28" s="8">
        <v>17400</v>
      </c>
      <c r="G28" s="8">
        <v>41866.629999999997</v>
      </c>
      <c r="H28" s="9">
        <f t="shared" si="0"/>
        <v>24466.629999999997</v>
      </c>
      <c r="I28" s="41">
        <f t="shared" si="1"/>
        <v>240.61281609195402</v>
      </c>
    </row>
    <row r="29" spans="1:9" ht="63" x14ac:dyDescent="0.25">
      <c r="A29" s="21">
        <v>0</v>
      </c>
      <c r="B29" s="6" t="s">
        <v>3</v>
      </c>
      <c r="C29" s="6" t="s">
        <v>47</v>
      </c>
      <c r="D29" s="7" t="s">
        <v>48</v>
      </c>
      <c r="E29" s="8">
        <v>4200000</v>
      </c>
      <c r="F29" s="8">
        <v>315000</v>
      </c>
      <c r="G29" s="8">
        <v>329319.34999999998</v>
      </c>
      <c r="H29" s="9">
        <f t="shared" si="0"/>
        <v>14319.349999999977</v>
      </c>
      <c r="I29" s="41">
        <f t="shared" si="1"/>
        <v>104.54582539682539</v>
      </c>
    </row>
    <row r="30" spans="1:9" ht="63" x14ac:dyDescent="0.25">
      <c r="A30" s="21">
        <v>0</v>
      </c>
      <c r="B30" s="6" t="s">
        <v>3</v>
      </c>
      <c r="C30" s="6" t="s">
        <v>49</v>
      </c>
      <c r="D30" s="7" t="s">
        <v>50</v>
      </c>
      <c r="E30" s="8">
        <v>14400000</v>
      </c>
      <c r="F30" s="8">
        <v>1492000</v>
      </c>
      <c r="G30" s="8">
        <v>1541214.78</v>
      </c>
      <c r="H30" s="9">
        <f t="shared" si="0"/>
        <v>49214.780000000028</v>
      </c>
      <c r="I30" s="41">
        <f t="shared" si="1"/>
        <v>103.29857774798927</v>
      </c>
    </row>
    <row r="31" spans="1:9" ht="63" x14ac:dyDescent="0.25">
      <c r="A31" s="21">
        <v>0</v>
      </c>
      <c r="B31" s="6" t="s">
        <v>3</v>
      </c>
      <c r="C31" s="6" t="s">
        <v>51</v>
      </c>
      <c r="D31" s="7" t="s">
        <v>52</v>
      </c>
      <c r="E31" s="8">
        <v>28800000</v>
      </c>
      <c r="F31" s="8">
        <v>5778000</v>
      </c>
      <c r="G31" s="8">
        <v>6460781.9100000001</v>
      </c>
      <c r="H31" s="9">
        <f t="shared" si="0"/>
        <v>682781.91000000015</v>
      </c>
      <c r="I31" s="41">
        <f t="shared" si="1"/>
        <v>111.81692471443408</v>
      </c>
    </row>
    <row r="32" spans="1:9" ht="21.75" customHeight="1" x14ac:dyDescent="0.25">
      <c r="A32" s="21"/>
      <c r="B32" s="6"/>
      <c r="C32" s="6"/>
      <c r="D32" s="27" t="s">
        <v>203</v>
      </c>
      <c r="E32" s="9">
        <f t="shared" ref="E32:G32" si="3">SUM(E33:E36)</f>
        <v>184000000</v>
      </c>
      <c r="F32" s="9">
        <f t="shared" si="3"/>
        <v>40855000</v>
      </c>
      <c r="G32" s="9">
        <f t="shared" si="3"/>
        <v>41677438.119999997</v>
      </c>
      <c r="H32" s="9">
        <f t="shared" si="0"/>
        <v>822438.11999999732</v>
      </c>
      <c r="I32" s="41">
        <f t="shared" si="1"/>
        <v>102.01306601395177</v>
      </c>
    </row>
    <row r="33" spans="1:9" x14ac:dyDescent="0.25">
      <c r="A33" s="21">
        <v>0</v>
      </c>
      <c r="B33" s="6" t="s">
        <v>3</v>
      </c>
      <c r="C33" s="6" t="s">
        <v>53</v>
      </c>
      <c r="D33" s="7" t="s">
        <v>54</v>
      </c>
      <c r="E33" s="8">
        <v>60000000</v>
      </c>
      <c r="F33" s="8">
        <v>13545000</v>
      </c>
      <c r="G33" s="8">
        <v>13900996.300000001</v>
      </c>
      <c r="H33" s="9">
        <f t="shared" si="0"/>
        <v>355996.30000000075</v>
      </c>
      <c r="I33" s="41">
        <f t="shared" si="1"/>
        <v>102.62824880029531</v>
      </c>
    </row>
    <row r="34" spans="1:9" x14ac:dyDescent="0.25">
      <c r="A34" s="21">
        <v>0</v>
      </c>
      <c r="B34" s="6" t="s">
        <v>3</v>
      </c>
      <c r="C34" s="6" t="s">
        <v>55</v>
      </c>
      <c r="D34" s="7" t="s">
        <v>56</v>
      </c>
      <c r="E34" s="8">
        <v>110000000</v>
      </c>
      <c r="F34" s="8">
        <v>25000000</v>
      </c>
      <c r="G34" s="8">
        <v>25331869.48</v>
      </c>
      <c r="H34" s="9">
        <f t="shared" si="0"/>
        <v>331869.48000000045</v>
      </c>
      <c r="I34" s="41">
        <f t="shared" si="1"/>
        <v>101.32747792000001</v>
      </c>
    </row>
    <row r="35" spans="1:9" x14ac:dyDescent="0.25">
      <c r="A35" s="21">
        <v>0</v>
      </c>
      <c r="B35" s="6" t="s">
        <v>3</v>
      </c>
      <c r="C35" s="6" t="s">
        <v>57</v>
      </c>
      <c r="D35" s="7" t="s">
        <v>58</v>
      </c>
      <c r="E35" s="8">
        <v>2000000</v>
      </c>
      <c r="F35" s="8">
        <v>100000</v>
      </c>
      <c r="G35" s="8">
        <v>109659.22</v>
      </c>
      <c r="H35" s="9">
        <f t="shared" si="0"/>
        <v>9659.2200000000012</v>
      </c>
      <c r="I35" s="41">
        <f t="shared" si="1"/>
        <v>109.65921999999999</v>
      </c>
    </row>
    <row r="36" spans="1:9" x14ac:dyDescent="0.25">
      <c r="A36" s="21">
        <v>0</v>
      </c>
      <c r="B36" s="6" t="s">
        <v>3</v>
      </c>
      <c r="C36" s="6" t="s">
        <v>59</v>
      </c>
      <c r="D36" s="7" t="s">
        <v>60</v>
      </c>
      <c r="E36" s="8">
        <v>12000000</v>
      </c>
      <c r="F36" s="8">
        <v>2210000</v>
      </c>
      <c r="G36" s="8">
        <v>2334913.12</v>
      </c>
      <c r="H36" s="9">
        <f t="shared" si="0"/>
        <v>124913.12000000011</v>
      </c>
      <c r="I36" s="41">
        <f t="shared" si="1"/>
        <v>105.65217737556563</v>
      </c>
    </row>
    <row r="37" spans="1:9" x14ac:dyDescent="0.25">
      <c r="A37" s="21"/>
      <c r="B37" s="6"/>
      <c r="C37" s="6"/>
      <c r="D37" s="7"/>
      <c r="E37" s="9">
        <f t="shared" ref="E37:G37" si="4">SUM(E38:E39)</f>
        <v>297000</v>
      </c>
      <c r="F37" s="9">
        <f t="shared" si="4"/>
        <v>124000</v>
      </c>
      <c r="G37" s="9">
        <f t="shared" si="4"/>
        <v>128337</v>
      </c>
      <c r="H37" s="9">
        <f t="shared" si="0"/>
        <v>4337</v>
      </c>
      <c r="I37" s="41">
        <f t="shared" si="1"/>
        <v>103.49758064516128</v>
      </c>
    </row>
    <row r="38" spans="1:9" x14ac:dyDescent="0.25">
      <c r="A38" s="21">
        <v>0</v>
      </c>
      <c r="B38" s="6" t="s">
        <v>3</v>
      </c>
      <c r="C38" s="6" t="s">
        <v>61</v>
      </c>
      <c r="D38" s="7" t="s">
        <v>62</v>
      </c>
      <c r="E38" s="8">
        <v>57000</v>
      </c>
      <c r="F38" s="8">
        <v>57000</v>
      </c>
      <c r="G38" s="8">
        <v>87920.33</v>
      </c>
      <c r="H38" s="9">
        <f t="shared" si="0"/>
        <v>30920.33</v>
      </c>
      <c r="I38" s="41">
        <f t="shared" si="1"/>
        <v>154.24619298245614</v>
      </c>
    </row>
    <row r="39" spans="1:9" x14ac:dyDescent="0.25">
      <c r="A39" s="21">
        <v>0</v>
      </c>
      <c r="B39" s="6" t="s">
        <v>3</v>
      </c>
      <c r="C39" s="6" t="s">
        <v>63</v>
      </c>
      <c r="D39" s="7" t="s">
        <v>64</v>
      </c>
      <c r="E39" s="8">
        <v>240000</v>
      </c>
      <c r="F39" s="8">
        <v>67000</v>
      </c>
      <c r="G39" s="8">
        <v>40416.67</v>
      </c>
      <c r="H39" s="9">
        <f t="shared" si="0"/>
        <v>-26583.33</v>
      </c>
      <c r="I39" s="41">
        <f t="shared" si="1"/>
        <v>60.323388059701486</v>
      </c>
    </row>
    <row r="40" spans="1:9" ht="23.25" customHeight="1" x14ac:dyDescent="0.25">
      <c r="A40" s="21">
        <v>1</v>
      </c>
      <c r="B40" s="6" t="s">
        <v>3</v>
      </c>
      <c r="C40" s="6" t="s">
        <v>65</v>
      </c>
      <c r="D40" s="7" t="s">
        <v>66</v>
      </c>
      <c r="E40" s="8">
        <v>496000</v>
      </c>
      <c r="F40" s="8">
        <v>65400</v>
      </c>
      <c r="G40" s="8">
        <v>65668.09</v>
      </c>
      <c r="H40" s="9">
        <f t="shared" si="0"/>
        <v>268.08999999999651</v>
      </c>
      <c r="I40" s="41">
        <f t="shared" si="1"/>
        <v>100.40992354740061</v>
      </c>
    </row>
    <row r="41" spans="1:9" ht="31.5" x14ac:dyDescent="0.25">
      <c r="A41" s="21">
        <v>0</v>
      </c>
      <c r="B41" s="6" t="s">
        <v>3</v>
      </c>
      <c r="C41" s="6" t="s">
        <v>67</v>
      </c>
      <c r="D41" s="7" t="s">
        <v>68</v>
      </c>
      <c r="E41" s="8">
        <v>296000</v>
      </c>
      <c r="F41" s="8">
        <v>19400</v>
      </c>
      <c r="G41" s="8">
        <v>19067.5</v>
      </c>
      <c r="H41" s="9">
        <f t="shared" ref="H41:H72" si="5">G41-F41</f>
        <v>-332.5</v>
      </c>
      <c r="I41" s="41">
        <f t="shared" ref="I41:I72" si="6">IF(F41=0,0,G41/F41*100)</f>
        <v>98.286082474226802</v>
      </c>
    </row>
    <row r="42" spans="1:9" ht="31.5" x14ac:dyDescent="0.25">
      <c r="A42" s="21">
        <v>0</v>
      </c>
      <c r="B42" s="6" t="s">
        <v>3</v>
      </c>
      <c r="C42" s="6" t="s">
        <v>69</v>
      </c>
      <c r="D42" s="7" t="s">
        <v>70</v>
      </c>
      <c r="E42" s="8">
        <v>200000</v>
      </c>
      <c r="F42" s="8">
        <v>46000</v>
      </c>
      <c r="G42" s="8">
        <v>46600.59</v>
      </c>
      <c r="H42" s="9">
        <f t="shared" si="5"/>
        <v>600.58999999999651</v>
      </c>
      <c r="I42" s="41">
        <f t="shared" si="6"/>
        <v>101.3056304347826</v>
      </c>
    </row>
    <row r="43" spans="1:9" ht="21.75" customHeight="1" x14ac:dyDescent="0.25">
      <c r="A43" s="21">
        <v>1</v>
      </c>
      <c r="B43" s="6" t="s">
        <v>3</v>
      </c>
      <c r="C43" s="6" t="s">
        <v>71</v>
      </c>
      <c r="D43" s="7" t="s">
        <v>72</v>
      </c>
      <c r="E43" s="8">
        <v>106500000</v>
      </c>
      <c r="F43" s="8">
        <v>25080000</v>
      </c>
      <c r="G43" s="8">
        <v>25359950.550000001</v>
      </c>
      <c r="H43" s="9">
        <f t="shared" si="5"/>
        <v>279950.55000000075</v>
      </c>
      <c r="I43" s="41">
        <f t="shared" si="6"/>
        <v>101.1162302631579</v>
      </c>
    </row>
    <row r="44" spans="1:9" x14ac:dyDescent="0.25">
      <c r="A44" s="21">
        <v>0</v>
      </c>
      <c r="B44" s="6" t="s">
        <v>3</v>
      </c>
      <c r="C44" s="6" t="s">
        <v>73</v>
      </c>
      <c r="D44" s="7" t="s">
        <v>74</v>
      </c>
      <c r="E44" s="8">
        <v>15975000</v>
      </c>
      <c r="F44" s="8">
        <v>2859000</v>
      </c>
      <c r="G44" s="8">
        <v>2895261.66</v>
      </c>
      <c r="H44" s="9">
        <f t="shared" si="5"/>
        <v>36261.660000000149</v>
      </c>
      <c r="I44" s="41">
        <f t="shared" si="6"/>
        <v>101.26833368310599</v>
      </c>
    </row>
    <row r="45" spans="1:9" x14ac:dyDescent="0.25">
      <c r="A45" s="21">
        <v>0</v>
      </c>
      <c r="B45" s="6" t="s">
        <v>3</v>
      </c>
      <c r="C45" s="6" t="s">
        <v>75</v>
      </c>
      <c r="D45" s="7" t="s">
        <v>76</v>
      </c>
      <c r="E45" s="8">
        <v>90525000</v>
      </c>
      <c r="F45" s="8">
        <v>22221000</v>
      </c>
      <c r="G45" s="8">
        <v>22464688.890000001</v>
      </c>
      <c r="H45" s="9">
        <f t="shared" si="5"/>
        <v>243688.8900000006</v>
      </c>
      <c r="I45" s="41">
        <f t="shared" si="6"/>
        <v>101.09666032131767</v>
      </c>
    </row>
    <row r="46" spans="1:9" ht="24" customHeight="1" x14ac:dyDescent="0.25">
      <c r="A46" s="21">
        <v>1</v>
      </c>
      <c r="B46" s="6" t="s">
        <v>3</v>
      </c>
      <c r="C46" s="6" t="s">
        <v>77</v>
      </c>
      <c r="D46" s="7" t="s">
        <v>78</v>
      </c>
      <c r="E46" s="8">
        <v>15750000</v>
      </c>
      <c r="F46" s="8">
        <v>2937650</v>
      </c>
      <c r="G46" s="8">
        <v>4233683.28</v>
      </c>
      <c r="H46" s="9">
        <f t="shared" si="5"/>
        <v>1296033.2800000003</v>
      </c>
      <c r="I46" s="41">
        <f t="shared" si="6"/>
        <v>144.11802903681513</v>
      </c>
    </row>
    <row r="47" spans="1:9" ht="31.5" x14ac:dyDescent="0.25">
      <c r="A47" s="21">
        <v>1</v>
      </c>
      <c r="B47" s="6" t="s">
        <v>3</v>
      </c>
      <c r="C47" s="6" t="s">
        <v>79</v>
      </c>
      <c r="D47" s="7" t="s">
        <v>80</v>
      </c>
      <c r="E47" s="8">
        <v>1555000</v>
      </c>
      <c r="F47" s="8">
        <v>251700</v>
      </c>
      <c r="G47" s="8">
        <v>278967.08</v>
      </c>
      <c r="H47" s="9">
        <f t="shared" si="5"/>
        <v>27267.080000000016</v>
      </c>
      <c r="I47" s="41">
        <f t="shared" si="6"/>
        <v>110.83316646801748</v>
      </c>
    </row>
    <row r="48" spans="1:9" ht="110.25" x14ac:dyDescent="0.25">
      <c r="A48" s="21">
        <v>1</v>
      </c>
      <c r="B48" s="6" t="s">
        <v>3</v>
      </c>
      <c r="C48" s="6" t="s">
        <v>81</v>
      </c>
      <c r="D48" s="7" t="s">
        <v>82</v>
      </c>
      <c r="E48" s="8">
        <v>0</v>
      </c>
      <c r="F48" s="8">
        <v>0</v>
      </c>
      <c r="G48" s="8">
        <v>1020</v>
      </c>
      <c r="H48" s="9">
        <f t="shared" si="5"/>
        <v>1020</v>
      </c>
      <c r="I48" s="41">
        <f t="shared" si="6"/>
        <v>0</v>
      </c>
    </row>
    <row r="49" spans="1:9" ht="47.25" x14ac:dyDescent="0.25">
      <c r="A49" s="21">
        <v>0</v>
      </c>
      <c r="B49" s="6" t="s">
        <v>3</v>
      </c>
      <c r="C49" s="6" t="s">
        <v>83</v>
      </c>
      <c r="D49" s="7" t="s">
        <v>84</v>
      </c>
      <c r="E49" s="8">
        <v>0</v>
      </c>
      <c r="F49" s="8">
        <v>0</v>
      </c>
      <c r="G49" s="8">
        <v>1020</v>
      </c>
      <c r="H49" s="9">
        <f t="shared" si="5"/>
        <v>1020</v>
      </c>
      <c r="I49" s="41">
        <f t="shared" si="6"/>
        <v>0</v>
      </c>
    </row>
    <row r="50" spans="1:9" ht="26.25" customHeight="1" x14ac:dyDescent="0.25">
      <c r="A50" s="21">
        <v>1</v>
      </c>
      <c r="B50" s="6" t="s">
        <v>3</v>
      </c>
      <c r="C50" s="6" t="s">
        <v>85</v>
      </c>
      <c r="D50" s="7" t="s">
        <v>86</v>
      </c>
      <c r="E50" s="8">
        <v>1555000</v>
      </c>
      <c r="F50" s="8">
        <v>251700</v>
      </c>
      <c r="G50" s="8">
        <v>277947.08</v>
      </c>
      <c r="H50" s="9">
        <f t="shared" si="5"/>
        <v>26247.080000000016</v>
      </c>
      <c r="I50" s="41">
        <f t="shared" si="6"/>
        <v>110.42792212951929</v>
      </c>
    </row>
    <row r="51" spans="1:9" ht="21" customHeight="1" x14ac:dyDescent="0.25">
      <c r="A51" s="21">
        <v>0</v>
      </c>
      <c r="B51" s="6" t="s">
        <v>3</v>
      </c>
      <c r="C51" s="6" t="s">
        <v>87</v>
      </c>
      <c r="D51" s="7" t="s">
        <v>88</v>
      </c>
      <c r="E51" s="8">
        <v>215000</v>
      </c>
      <c r="F51" s="8">
        <v>38700</v>
      </c>
      <c r="G51" s="8">
        <v>39947.56</v>
      </c>
      <c r="H51" s="9">
        <f t="shared" si="5"/>
        <v>1247.5599999999977</v>
      </c>
      <c r="I51" s="41">
        <f t="shared" si="6"/>
        <v>103.22366925064598</v>
      </c>
    </row>
    <row r="52" spans="1:9" ht="94.5" x14ac:dyDescent="0.25">
      <c r="A52" s="21">
        <v>0</v>
      </c>
      <c r="B52" s="6" t="s">
        <v>3</v>
      </c>
      <c r="C52" s="6" t="s">
        <v>89</v>
      </c>
      <c r="D52" s="7" t="s">
        <v>90</v>
      </c>
      <c r="E52" s="8">
        <v>500000</v>
      </c>
      <c r="F52" s="8">
        <v>50000</v>
      </c>
      <c r="G52" s="8">
        <v>69460.570000000007</v>
      </c>
      <c r="H52" s="9">
        <f t="shared" si="5"/>
        <v>19460.570000000007</v>
      </c>
      <c r="I52" s="41">
        <f t="shared" si="6"/>
        <v>138.92114000000001</v>
      </c>
    </row>
    <row r="53" spans="1:9" ht="63" x14ac:dyDescent="0.25">
      <c r="A53" s="21">
        <v>0</v>
      </c>
      <c r="B53" s="6" t="s">
        <v>3</v>
      </c>
      <c r="C53" s="6" t="s">
        <v>91</v>
      </c>
      <c r="D53" s="7" t="s">
        <v>92</v>
      </c>
      <c r="E53" s="8">
        <v>833000</v>
      </c>
      <c r="F53" s="8">
        <v>157500</v>
      </c>
      <c r="G53" s="8">
        <v>158482.95000000001</v>
      </c>
      <c r="H53" s="9">
        <f t="shared" si="5"/>
        <v>982.95000000001164</v>
      </c>
      <c r="I53" s="41">
        <f t="shared" si="6"/>
        <v>100.62409523809524</v>
      </c>
    </row>
    <row r="54" spans="1:9" ht="94.5" x14ac:dyDescent="0.25">
      <c r="A54" s="21">
        <v>0</v>
      </c>
      <c r="B54" s="6" t="s">
        <v>3</v>
      </c>
      <c r="C54" s="6" t="s">
        <v>93</v>
      </c>
      <c r="D54" s="7" t="s">
        <v>94</v>
      </c>
      <c r="E54" s="8">
        <v>7000</v>
      </c>
      <c r="F54" s="8">
        <v>5500</v>
      </c>
      <c r="G54" s="8">
        <v>10056</v>
      </c>
      <c r="H54" s="9">
        <f t="shared" si="5"/>
        <v>4556</v>
      </c>
      <c r="I54" s="41">
        <f t="shared" si="6"/>
        <v>182.83636363636364</v>
      </c>
    </row>
    <row r="55" spans="1:9" ht="31.5" x14ac:dyDescent="0.25">
      <c r="A55" s="21">
        <v>1</v>
      </c>
      <c r="B55" s="6" t="s">
        <v>3</v>
      </c>
      <c r="C55" s="6" t="s">
        <v>95</v>
      </c>
      <c r="D55" s="7" t="s">
        <v>96</v>
      </c>
      <c r="E55" s="8">
        <v>12545000</v>
      </c>
      <c r="F55" s="8">
        <v>2291950</v>
      </c>
      <c r="G55" s="8">
        <v>2416640.13</v>
      </c>
      <c r="H55" s="9">
        <f t="shared" si="5"/>
        <v>124690.12999999989</v>
      </c>
      <c r="I55" s="41">
        <f t="shared" si="6"/>
        <v>105.44035122930255</v>
      </c>
    </row>
    <row r="56" spans="1:9" ht="24.75" customHeight="1" x14ac:dyDescent="0.25">
      <c r="A56" s="21">
        <v>1</v>
      </c>
      <c r="B56" s="6" t="s">
        <v>3</v>
      </c>
      <c r="C56" s="6" t="s">
        <v>97</v>
      </c>
      <c r="D56" s="7" t="s">
        <v>98</v>
      </c>
      <c r="E56" s="8">
        <v>7590000</v>
      </c>
      <c r="F56" s="8">
        <v>1147900</v>
      </c>
      <c r="G56" s="8">
        <v>1198784.28</v>
      </c>
      <c r="H56" s="9">
        <f t="shared" si="5"/>
        <v>50884.280000000028</v>
      </c>
      <c r="I56" s="41">
        <f t="shared" si="6"/>
        <v>104.4328147051137</v>
      </c>
    </row>
    <row r="57" spans="1:9" ht="63" x14ac:dyDescent="0.25">
      <c r="A57" s="21">
        <v>0</v>
      </c>
      <c r="B57" s="6" t="s">
        <v>3</v>
      </c>
      <c r="C57" s="6" t="s">
        <v>99</v>
      </c>
      <c r="D57" s="7" t="s">
        <v>100</v>
      </c>
      <c r="E57" s="8">
        <v>200000</v>
      </c>
      <c r="F57" s="8">
        <v>36600</v>
      </c>
      <c r="G57" s="8">
        <v>36920</v>
      </c>
      <c r="H57" s="9">
        <f t="shared" si="5"/>
        <v>320</v>
      </c>
      <c r="I57" s="41">
        <f t="shared" si="6"/>
        <v>100.8743169398907</v>
      </c>
    </row>
    <row r="58" spans="1:9" x14ac:dyDescent="0.25">
      <c r="A58" s="21">
        <v>0</v>
      </c>
      <c r="B58" s="6" t="s">
        <v>3</v>
      </c>
      <c r="C58" s="6" t="s">
        <v>101</v>
      </c>
      <c r="D58" s="7" t="s">
        <v>102</v>
      </c>
      <c r="E58" s="8">
        <v>7000000</v>
      </c>
      <c r="F58" s="8">
        <v>1038700</v>
      </c>
      <c r="G58" s="8">
        <v>1070454.28</v>
      </c>
      <c r="H58" s="9">
        <f t="shared" si="5"/>
        <v>31754.280000000028</v>
      </c>
      <c r="I58" s="41">
        <f t="shared" si="6"/>
        <v>103.05711755078464</v>
      </c>
    </row>
    <row r="59" spans="1:9" ht="31.5" x14ac:dyDescent="0.25">
      <c r="A59" s="21">
        <v>0</v>
      </c>
      <c r="B59" s="6" t="s">
        <v>3</v>
      </c>
      <c r="C59" s="6" t="s">
        <v>103</v>
      </c>
      <c r="D59" s="7" t="s">
        <v>104</v>
      </c>
      <c r="E59" s="8">
        <v>370000</v>
      </c>
      <c r="F59" s="8">
        <v>66000</v>
      </c>
      <c r="G59" s="8">
        <v>84780</v>
      </c>
      <c r="H59" s="9">
        <f t="shared" si="5"/>
        <v>18780</v>
      </c>
      <c r="I59" s="41">
        <f t="shared" si="6"/>
        <v>128.45454545454544</v>
      </c>
    </row>
    <row r="60" spans="1:9" ht="94.5" x14ac:dyDescent="0.25">
      <c r="A60" s="21">
        <v>0</v>
      </c>
      <c r="B60" s="6" t="s">
        <v>3</v>
      </c>
      <c r="C60" s="6" t="s">
        <v>105</v>
      </c>
      <c r="D60" s="7" t="s">
        <v>106</v>
      </c>
      <c r="E60" s="8">
        <v>20000</v>
      </c>
      <c r="F60" s="8">
        <v>6600</v>
      </c>
      <c r="G60" s="8">
        <v>6630</v>
      </c>
      <c r="H60" s="9">
        <f t="shared" si="5"/>
        <v>30</v>
      </c>
      <c r="I60" s="41">
        <f t="shared" si="6"/>
        <v>100.45454545454547</v>
      </c>
    </row>
    <row r="61" spans="1:9" ht="47.25" x14ac:dyDescent="0.25">
      <c r="A61" s="21">
        <v>1</v>
      </c>
      <c r="B61" s="6" t="s">
        <v>3</v>
      </c>
      <c r="C61" s="6" t="s">
        <v>107</v>
      </c>
      <c r="D61" s="7" t="s">
        <v>108</v>
      </c>
      <c r="E61" s="8">
        <v>4900000</v>
      </c>
      <c r="F61" s="8">
        <v>1137000</v>
      </c>
      <c r="G61" s="8">
        <v>1210484.6499999999</v>
      </c>
      <c r="H61" s="9">
        <f t="shared" si="5"/>
        <v>73484.649999999907</v>
      </c>
      <c r="I61" s="41">
        <f t="shared" si="6"/>
        <v>106.46302990325418</v>
      </c>
    </row>
    <row r="62" spans="1:9" ht="47.25" x14ac:dyDescent="0.25">
      <c r="A62" s="21">
        <v>0</v>
      </c>
      <c r="B62" s="6" t="s">
        <v>3</v>
      </c>
      <c r="C62" s="6" t="s">
        <v>109</v>
      </c>
      <c r="D62" s="7" t="s">
        <v>110</v>
      </c>
      <c r="E62" s="8">
        <v>4900000</v>
      </c>
      <c r="F62" s="8">
        <v>1137000</v>
      </c>
      <c r="G62" s="8">
        <v>1210484.6499999999</v>
      </c>
      <c r="H62" s="9">
        <f t="shared" si="5"/>
        <v>73484.649999999907</v>
      </c>
      <c r="I62" s="41">
        <f t="shared" si="6"/>
        <v>106.46302990325418</v>
      </c>
    </row>
    <row r="63" spans="1:9" ht="25.5" customHeight="1" x14ac:dyDescent="0.25">
      <c r="A63" s="21">
        <v>1</v>
      </c>
      <c r="B63" s="6" t="s">
        <v>3</v>
      </c>
      <c r="C63" s="6" t="s">
        <v>111</v>
      </c>
      <c r="D63" s="7" t="s">
        <v>112</v>
      </c>
      <c r="E63" s="8">
        <v>55000</v>
      </c>
      <c r="F63" s="8">
        <v>7050</v>
      </c>
      <c r="G63" s="8">
        <v>7371.2</v>
      </c>
      <c r="H63" s="9">
        <f t="shared" si="5"/>
        <v>321.19999999999982</v>
      </c>
      <c r="I63" s="41">
        <f t="shared" si="6"/>
        <v>104.55602836879432</v>
      </c>
    </row>
    <row r="64" spans="1:9" ht="63" x14ac:dyDescent="0.25">
      <c r="A64" s="21">
        <v>0</v>
      </c>
      <c r="B64" s="6" t="s">
        <v>3</v>
      </c>
      <c r="C64" s="6" t="s">
        <v>113</v>
      </c>
      <c r="D64" s="7" t="s">
        <v>114</v>
      </c>
      <c r="E64" s="8">
        <v>15000</v>
      </c>
      <c r="F64" s="8">
        <v>600</v>
      </c>
      <c r="G64" s="8">
        <v>605.20000000000005</v>
      </c>
      <c r="H64" s="9">
        <f t="shared" si="5"/>
        <v>5.2000000000000455</v>
      </c>
      <c r="I64" s="41">
        <f t="shared" si="6"/>
        <v>100.86666666666669</v>
      </c>
    </row>
    <row r="65" spans="1:9" ht="47.25" x14ac:dyDescent="0.25">
      <c r="A65" s="21">
        <v>0</v>
      </c>
      <c r="B65" s="6" t="s">
        <v>3</v>
      </c>
      <c r="C65" s="6" t="s">
        <v>115</v>
      </c>
      <c r="D65" s="7" t="s">
        <v>116</v>
      </c>
      <c r="E65" s="8">
        <v>40000</v>
      </c>
      <c r="F65" s="8">
        <v>6450</v>
      </c>
      <c r="G65" s="8">
        <v>6766</v>
      </c>
      <c r="H65" s="9">
        <f t="shared" si="5"/>
        <v>316</v>
      </c>
      <c r="I65" s="41">
        <f t="shared" si="6"/>
        <v>104.89922480620154</v>
      </c>
    </row>
    <row r="66" spans="1:9" ht="21.75" customHeight="1" x14ac:dyDescent="0.25">
      <c r="A66" s="21">
        <v>1</v>
      </c>
      <c r="B66" s="6" t="s">
        <v>3</v>
      </c>
      <c r="C66" s="6" t="s">
        <v>117</v>
      </c>
      <c r="D66" s="7" t="s">
        <v>118</v>
      </c>
      <c r="E66" s="8">
        <v>1650000</v>
      </c>
      <c r="F66" s="8">
        <v>394000</v>
      </c>
      <c r="G66" s="8">
        <v>1538076.07</v>
      </c>
      <c r="H66" s="9">
        <f t="shared" si="5"/>
        <v>1144076.07</v>
      </c>
      <c r="I66" s="41">
        <f t="shared" si="6"/>
        <v>390.37463705583758</v>
      </c>
    </row>
    <row r="67" spans="1:9" ht="21.75" customHeight="1" x14ac:dyDescent="0.25">
      <c r="A67" s="21">
        <v>1</v>
      </c>
      <c r="B67" s="6" t="s">
        <v>3</v>
      </c>
      <c r="C67" s="6" t="s">
        <v>119</v>
      </c>
      <c r="D67" s="7" t="s">
        <v>86</v>
      </c>
      <c r="E67" s="8">
        <v>1650000</v>
      </c>
      <c r="F67" s="8">
        <v>394000</v>
      </c>
      <c r="G67" s="8">
        <v>1538076.07</v>
      </c>
      <c r="H67" s="9">
        <f t="shared" si="5"/>
        <v>1144076.07</v>
      </c>
      <c r="I67" s="41">
        <f t="shared" si="6"/>
        <v>390.37463705583758</v>
      </c>
    </row>
    <row r="68" spans="1:9" ht="23.25" customHeight="1" x14ac:dyDescent="0.25">
      <c r="A68" s="21">
        <v>0</v>
      </c>
      <c r="B68" s="6" t="s">
        <v>3</v>
      </c>
      <c r="C68" s="6" t="s">
        <v>120</v>
      </c>
      <c r="D68" s="7" t="s">
        <v>86</v>
      </c>
      <c r="E68" s="8">
        <v>1400000</v>
      </c>
      <c r="F68" s="8">
        <v>350000</v>
      </c>
      <c r="G68" s="8">
        <v>1493959.77</v>
      </c>
      <c r="H68" s="9">
        <f t="shared" si="5"/>
        <v>1143959.77</v>
      </c>
      <c r="I68" s="41">
        <f t="shared" si="6"/>
        <v>426.84564857142863</v>
      </c>
    </row>
    <row r="69" spans="1:9" ht="94.5" x14ac:dyDescent="0.25">
      <c r="A69" s="21">
        <v>0</v>
      </c>
      <c r="B69" s="6" t="s">
        <v>3</v>
      </c>
      <c r="C69" s="6" t="s">
        <v>121</v>
      </c>
      <c r="D69" s="7" t="s">
        <v>122</v>
      </c>
      <c r="E69" s="8">
        <v>250000</v>
      </c>
      <c r="F69" s="8">
        <v>44000</v>
      </c>
      <c r="G69" s="8">
        <v>44116.3</v>
      </c>
      <c r="H69" s="9">
        <f t="shared" si="5"/>
        <v>116.30000000000291</v>
      </c>
      <c r="I69" s="41">
        <f t="shared" si="6"/>
        <v>100.26431818181818</v>
      </c>
    </row>
    <row r="70" spans="1:9" ht="18.75" customHeight="1" x14ac:dyDescent="0.25">
      <c r="A70" s="21">
        <v>1</v>
      </c>
      <c r="B70" s="6" t="s">
        <v>3</v>
      </c>
      <c r="C70" s="6" t="s">
        <v>123</v>
      </c>
      <c r="D70" s="7" t="s">
        <v>124</v>
      </c>
      <c r="E70" s="8">
        <v>120049501</v>
      </c>
      <c r="F70" s="8">
        <v>41032595</v>
      </c>
      <c r="G70" s="8">
        <v>40705670.280000001</v>
      </c>
      <c r="H70" s="9">
        <f t="shared" si="5"/>
        <v>-326924.71999999881</v>
      </c>
      <c r="I70" s="41">
        <f t="shared" si="6"/>
        <v>99.203256045590109</v>
      </c>
    </row>
    <row r="71" spans="1:9" ht="18.75" customHeight="1" x14ac:dyDescent="0.25">
      <c r="A71" s="21">
        <v>1</v>
      </c>
      <c r="B71" s="6" t="s">
        <v>3</v>
      </c>
      <c r="C71" s="6" t="s">
        <v>125</v>
      </c>
      <c r="D71" s="7" t="s">
        <v>126</v>
      </c>
      <c r="E71" s="8">
        <v>120049501</v>
      </c>
      <c r="F71" s="8">
        <v>41032595</v>
      </c>
      <c r="G71" s="8">
        <v>40705670.280000001</v>
      </c>
      <c r="H71" s="9">
        <f t="shared" si="5"/>
        <v>-326924.71999999881</v>
      </c>
      <c r="I71" s="41">
        <f t="shared" si="6"/>
        <v>99.203256045590109</v>
      </c>
    </row>
    <row r="72" spans="1:9" ht="31.5" x14ac:dyDescent="0.25">
      <c r="A72" s="21">
        <v>1</v>
      </c>
      <c r="B72" s="6" t="s">
        <v>3</v>
      </c>
      <c r="C72" s="6" t="s">
        <v>127</v>
      </c>
      <c r="D72" s="7" t="s">
        <v>128</v>
      </c>
      <c r="E72" s="8">
        <v>113436600</v>
      </c>
      <c r="F72" s="8">
        <v>38978400</v>
      </c>
      <c r="G72" s="8">
        <v>38978400</v>
      </c>
      <c r="H72" s="9">
        <f t="shared" si="5"/>
        <v>0</v>
      </c>
      <c r="I72" s="41">
        <f t="shared" si="6"/>
        <v>100</v>
      </c>
    </row>
    <row r="73" spans="1:9" ht="31.5" x14ac:dyDescent="0.25">
      <c r="A73" s="21">
        <v>0</v>
      </c>
      <c r="B73" s="6" t="s">
        <v>3</v>
      </c>
      <c r="C73" s="6" t="s">
        <v>129</v>
      </c>
      <c r="D73" s="7" t="s">
        <v>130</v>
      </c>
      <c r="E73" s="8">
        <v>103011500</v>
      </c>
      <c r="F73" s="8">
        <v>35353500</v>
      </c>
      <c r="G73" s="8">
        <v>35353500</v>
      </c>
      <c r="H73" s="9">
        <f t="shared" ref="H73:H82" si="7">G73-F73</f>
        <v>0</v>
      </c>
      <c r="I73" s="41">
        <f t="shared" ref="I73:I82" si="8">IF(F73=0,0,G73/F73*100)</f>
        <v>100</v>
      </c>
    </row>
    <row r="74" spans="1:9" ht="47.25" x14ac:dyDescent="0.25">
      <c r="A74" s="21">
        <v>0</v>
      </c>
      <c r="B74" s="6" t="s">
        <v>3</v>
      </c>
      <c r="C74" s="6" t="s">
        <v>131</v>
      </c>
      <c r="D74" s="7" t="s">
        <v>132</v>
      </c>
      <c r="E74" s="8">
        <v>330900</v>
      </c>
      <c r="F74" s="8">
        <v>99300</v>
      </c>
      <c r="G74" s="8">
        <v>99300</v>
      </c>
      <c r="H74" s="9">
        <f t="shared" si="7"/>
        <v>0</v>
      </c>
      <c r="I74" s="41">
        <f t="shared" si="8"/>
        <v>100</v>
      </c>
    </row>
    <row r="75" spans="1:9" ht="78.75" x14ac:dyDescent="0.25">
      <c r="A75" s="21">
        <v>0</v>
      </c>
      <c r="B75" s="6" t="s">
        <v>3</v>
      </c>
      <c r="C75" s="6" t="s">
        <v>133</v>
      </c>
      <c r="D75" s="7" t="s">
        <v>134</v>
      </c>
      <c r="E75" s="8">
        <v>3043200</v>
      </c>
      <c r="F75" s="8">
        <v>0</v>
      </c>
      <c r="G75" s="8">
        <v>0</v>
      </c>
      <c r="H75" s="9">
        <f t="shared" si="7"/>
        <v>0</v>
      </c>
      <c r="I75" s="41">
        <f t="shared" si="8"/>
        <v>0</v>
      </c>
    </row>
    <row r="76" spans="1:9" ht="47.25" x14ac:dyDescent="0.25">
      <c r="A76" s="21">
        <v>0</v>
      </c>
      <c r="B76" s="6" t="s">
        <v>3</v>
      </c>
      <c r="C76" s="6" t="s">
        <v>135</v>
      </c>
      <c r="D76" s="7" t="s">
        <v>136</v>
      </c>
      <c r="E76" s="8">
        <v>7051000</v>
      </c>
      <c r="F76" s="8">
        <v>3525600</v>
      </c>
      <c r="G76" s="8">
        <v>3525600</v>
      </c>
      <c r="H76" s="9">
        <f t="shared" si="7"/>
        <v>0</v>
      </c>
      <c r="I76" s="41">
        <f t="shared" si="8"/>
        <v>100</v>
      </c>
    </row>
    <row r="77" spans="1:9" ht="33" customHeight="1" x14ac:dyDescent="0.25">
      <c r="A77" s="21">
        <v>1</v>
      </c>
      <c r="B77" s="6" t="s">
        <v>3</v>
      </c>
      <c r="C77" s="6" t="s">
        <v>137</v>
      </c>
      <c r="D77" s="7" t="s">
        <v>138</v>
      </c>
      <c r="E77" s="8">
        <v>6612901</v>
      </c>
      <c r="F77" s="8">
        <v>2054195</v>
      </c>
      <c r="G77" s="8">
        <v>1727270.28</v>
      </c>
      <c r="H77" s="9">
        <f t="shared" si="7"/>
        <v>-326924.71999999997</v>
      </c>
      <c r="I77" s="41">
        <f t="shared" si="8"/>
        <v>84.085020166050455</v>
      </c>
    </row>
    <row r="78" spans="1:9" ht="47.25" x14ac:dyDescent="0.25">
      <c r="A78" s="21">
        <v>0</v>
      </c>
      <c r="B78" s="6" t="s">
        <v>3</v>
      </c>
      <c r="C78" s="6" t="s">
        <v>139</v>
      </c>
      <c r="D78" s="7" t="s">
        <v>140</v>
      </c>
      <c r="E78" s="8">
        <v>1670444</v>
      </c>
      <c r="F78" s="8">
        <v>747436</v>
      </c>
      <c r="G78" s="8">
        <v>747435</v>
      </c>
      <c r="H78" s="9">
        <f t="shared" si="7"/>
        <v>-1</v>
      </c>
      <c r="I78" s="41">
        <f t="shared" si="8"/>
        <v>99.999866209280796</v>
      </c>
    </row>
    <row r="79" spans="1:9" ht="25.5" customHeight="1" x14ac:dyDescent="0.25">
      <c r="A79" s="21">
        <v>0</v>
      </c>
      <c r="B79" s="6" t="s">
        <v>3</v>
      </c>
      <c r="C79" s="6" t="s">
        <v>141</v>
      </c>
      <c r="D79" s="7" t="s">
        <v>142</v>
      </c>
      <c r="E79" s="8">
        <v>4337839</v>
      </c>
      <c r="F79" s="8">
        <v>1091570</v>
      </c>
      <c r="G79" s="8">
        <v>764646.28</v>
      </c>
      <c r="H79" s="9">
        <f t="shared" si="7"/>
        <v>-326923.71999999997</v>
      </c>
      <c r="I79" s="41">
        <f t="shared" si="8"/>
        <v>70.050136958692534</v>
      </c>
    </row>
    <row r="80" spans="1:9" ht="94.5" x14ac:dyDescent="0.25">
      <c r="A80" s="21">
        <v>0</v>
      </c>
      <c r="B80" s="6" t="s">
        <v>3</v>
      </c>
      <c r="C80" s="6" t="s">
        <v>143</v>
      </c>
      <c r="D80" s="7" t="s">
        <v>144</v>
      </c>
      <c r="E80" s="8">
        <v>604618</v>
      </c>
      <c r="F80" s="8">
        <v>215189</v>
      </c>
      <c r="G80" s="8">
        <v>215189</v>
      </c>
      <c r="H80" s="9">
        <f t="shared" si="7"/>
        <v>0</v>
      </c>
      <c r="I80" s="41">
        <f t="shared" si="8"/>
        <v>100</v>
      </c>
    </row>
    <row r="81" spans="1:9" ht="27" customHeight="1" x14ac:dyDescent="0.25">
      <c r="A81" s="21">
        <v>1</v>
      </c>
      <c r="B81" s="6"/>
      <c r="C81" s="6" t="s">
        <v>145</v>
      </c>
      <c r="D81" s="7" t="s">
        <v>146</v>
      </c>
      <c r="E81" s="8">
        <v>1037040200</v>
      </c>
      <c r="F81" s="8">
        <v>227652100</v>
      </c>
      <c r="G81" s="8">
        <v>240414828.07999995</v>
      </c>
      <c r="H81" s="9">
        <f t="shared" si="7"/>
        <v>12762728.079999954</v>
      </c>
      <c r="I81" s="41">
        <f t="shared" si="8"/>
        <v>105.60624219148427</v>
      </c>
    </row>
    <row r="82" spans="1:9" ht="27" customHeight="1" x14ac:dyDescent="0.25">
      <c r="A82" s="21">
        <v>1</v>
      </c>
      <c r="B82" s="6"/>
      <c r="C82" s="6" t="s">
        <v>145</v>
      </c>
      <c r="D82" s="7" t="s">
        <v>147</v>
      </c>
      <c r="E82" s="8">
        <v>1157089701</v>
      </c>
      <c r="F82" s="8">
        <v>268684695</v>
      </c>
      <c r="G82" s="8">
        <v>281120498.3599999</v>
      </c>
      <c r="H82" s="9">
        <f t="shared" si="7"/>
        <v>12435803.359999895</v>
      </c>
      <c r="I82" s="41">
        <f t="shared" si="8"/>
        <v>104.62840034859444</v>
      </c>
    </row>
    <row r="83" spans="1:9" ht="24" customHeight="1" x14ac:dyDescent="0.25">
      <c r="C83" s="38" t="s">
        <v>196</v>
      </c>
      <c r="D83" s="38"/>
      <c r="E83" s="38"/>
      <c r="F83" s="38"/>
      <c r="G83" s="38"/>
      <c r="H83" s="38"/>
      <c r="I83" s="38"/>
    </row>
    <row r="84" spans="1:9" ht="26.25" customHeight="1" x14ac:dyDescent="0.25">
      <c r="C84" s="13" t="s">
        <v>4</v>
      </c>
      <c r="D84" s="27" t="s">
        <v>5</v>
      </c>
      <c r="E84" s="9">
        <v>650000</v>
      </c>
      <c r="F84" s="9">
        <v>148500</v>
      </c>
      <c r="G84" s="9">
        <v>163925.34999999998</v>
      </c>
      <c r="H84" s="9">
        <f t="shared" ref="H84:H118" si="9">G84-F84</f>
        <v>15425.349999999977</v>
      </c>
      <c r="I84" s="41">
        <f t="shared" ref="I84:I118" si="10">IF(F84=0,0,G84/F84*100)</f>
        <v>110.38744107744105</v>
      </c>
    </row>
    <row r="85" spans="1:9" ht="26.25" customHeight="1" x14ac:dyDescent="0.25">
      <c r="C85" s="13" t="s">
        <v>148</v>
      </c>
      <c r="D85" s="27" t="s">
        <v>149</v>
      </c>
      <c r="E85" s="9">
        <v>650000</v>
      </c>
      <c r="F85" s="9">
        <v>148500</v>
      </c>
      <c r="G85" s="9">
        <v>163925.34999999998</v>
      </c>
      <c r="H85" s="9">
        <f t="shared" si="9"/>
        <v>15425.349999999977</v>
      </c>
      <c r="I85" s="41">
        <f t="shared" si="10"/>
        <v>110.38744107744105</v>
      </c>
    </row>
    <row r="86" spans="1:9" ht="18.75" customHeight="1" x14ac:dyDescent="0.25">
      <c r="C86" s="13" t="s">
        <v>150</v>
      </c>
      <c r="D86" s="27" t="s">
        <v>151</v>
      </c>
      <c r="E86" s="9">
        <v>650000</v>
      </c>
      <c r="F86" s="9">
        <v>148500</v>
      </c>
      <c r="G86" s="9">
        <v>163925.34999999998</v>
      </c>
      <c r="H86" s="9">
        <f t="shared" si="9"/>
        <v>15425.349999999977</v>
      </c>
      <c r="I86" s="41">
        <f t="shared" si="10"/>
        <v>110.38744107744105</v>
      </c>
    </row>
    <row r="87" spans="1:9" ht="78.75" x14ac:dyDescent="0.25">
      <c r="C87" s="6" t="s">
        <v>152</v>
      </c>
      <c r="D87" s="7" t="s">
        <v>153</v>
      </c>
      <c r="E87" s="8">
        <v>220000</v>
      </c>
      <c r="F87" s="8">
        <v>50000</v>
      </c>
      <c r="G87" s="8">
        <v>60339.66</v>
      </c>
      <c r="H87" s="9">
        <f t="shared" si="9"/>
        <v>10339.660000000003</v>
      </c>
      <c r="I87" s="41">
        <f t="shared" si="10"/>
        <v>120.67932000000002</v>
      </c>
    </row>
    <row r="88" spans="1:9" ht="31.5" x14ac:dyDescent="0.25">
      <c r="C88" s="6" t="s">
        <v>154</v>
      </c>
      <c r="D88" s="7" t="s">
        <v>155</v>
      </c>
      <c r="E88" s="8">
        <v>420000</v>
      </c>
      <c r="F88" s="8">
        <v>97000</v>
      </c>
      <c r="G88" s="8">
        <v>96946.2</v>
      </c>
      <c r="H88" s="9">
        <f t="shared" si="9"/>
        <v>-53.80000000000291</v>
      </c>
      <c r="I88" s="41">
        <f t="shared" si="10"/>
        <v>99.944536082474229</v>
      </c>
    </row>
    <row r="89" spans="1:9" ht="63" x14ac:dyDescent="0.25">
      <c r="C89" s="6" t="s">
        <v>156</v>
      </c>
      <c r="D89" s="7" t="s">
        <v>157</v>
      </c>
      <c r="E89" s="8">
        <v>10000</v>
      </c>
      <c r="F89" s="8">
        <v>1500</v>
      </c>
      <c r="G89" s="8">
        <v>6639.49</v>
      </c>
      <c r="H89" s="9">
        <f t="shared" si="9"/>
        <v>5139.49</v>
      </c>
      <c r="I89" s="41">
        <f t="shared" si="10"/>
        <v>442.63266666666664</v>
      </c>
    </row>
    <row r="90" spans="1:9" ht="24" customHeight="1" x14ac:dyDescent="0.25">
      <c r="C90" s="13" t="s">
        <v>77</v>
      </c>
      <c r="D90" s="27" t="s">
        <v>78</v>
      </c>
      <c r="E90" s="9">
        <v>12290300</v>
      </c>
      <c r="F90" s="9">
        <v>3452575</v>
      </c>
      <c r="G90" s="9">
        <v>7059675.21</v>
      </c>
      <c r="H90" s="9">
        <f t="shared" si="9"/>
        <v>3607100.21</v>
      </c>
      <c r="I90" s="41">
        <f t="shared" si="10"/>
        <v>204.47565107202595</v>
      </c>
    </row>
    <row r="91" spans="1:9" ht="24" customHeight="1" x14ac:dyDescent="0.25">
      <c r="C91" s="13" t="s">
        <v>117</v>
      </c>
      <c r="D91" s="27" t="s">
        <v>118</v>
      </c>
      <c r="E91" s="9">
        <v>840000</v>
      </c>
      <c r="F91" s="9">
        <v>590000</v>
      </c>
      <c r="G91" s="9">
        <v>592414.73</v>
      </c>
      <c r="H91" s="9">
        <f t="shared" si="9"/>
        <v>2414.7299999999814</v>
      </c>
      <c r="I91" s="41">
        <f t="shared" si="10"/>
        <v>100.40927627118643</v>
      </c>
    </row>
    <row r="92" spans="1:9" ht="24" customHeight="1" x14ac:dyDescent="0.25">
      <c r="C92" s="13" t="s">
        <v>119</v>
      </c>
      <c r="D92" s="27" t="s">
        <v>86</v>
      </c>
      <c r="E92" s="9">
        <v>250000</v>
      </c>
      <c r="F92" s="9">
        <v>0</v>
      </c>
      <c r="G92" s="9">
        <v>0</v>
      </c>
      <c r="H92" s="9">
        <f t="shared" si="9"/>
        <v>0</v>
      </c>
      <c r="I92" s="41">
        <f t="shared" si="10"/>
        <v>0</v>
      </c>
    </row>
    <row r="93" spans="1:9" ht="63" x14ac:dyDescent="0.25">
      <c r="C93" s="6" t="s">
        <v>158</v>
      </c>
      <c r="D93" s="7" t="s">
        <v>159</v>
      </c>
      <c r="E93" s="8">
        <v>250000</v>
      </c>
      <c r="F93" s="8">
        <v>0</v>
      </c>
      <c r="G93" s="8">
        <v>0</v>
      </c>
      <c r="H93" s="9">
        <f t="shared" si="9"/>
        <v>0</v>
      </c>
      <c r="I93" s="41">
        <f t="shared" si="10"/>
        <v>0</v>
      </c>
    </row>
    <row r="94" spans="1:9" s="29" customFormat="1" ht="31.5" x14ac:dyDescent="0.25">
      <c r="B94" s="30"/>
      <c r="C94" s="13" t="s">
        <v>160</v>
      </c>
      <c r="D94" s="27" t="s">
        <v>161</v>
      </c>
      <c r="E94" s="9">
        <v>590000</v>
      </c>
      <c r="F94" s="9">
        <v>590000</v>
      </c>
      <c r="G94" s="9">
        <v>592414.73</v>
      </c>
      <c r="H94" s="9">
        <f t="shared" si="9"/>
        <v>2414.7299999999814</v>
      </c>
      <c r="I94" s="41">
        <f t="shared" si="10"/>
        <v>100.40927627118643</v>
      </c>
    </row>
    <row r="95" spans="1:9" s="29" customFormat="1" ht="27.75" customHeight="1" x14ac:dyDescent="0.25">
      <c r="B95" s="30"/>
      <c r="C95" s="13" t="s">
        <v>162</v>
      </c>
      <c r="D95" s="27" t="s">
        <v>163</v>
      </c>
      <c r="E95" s="9">
        <v>11450300</v>
      </c>
      <c r="F95" s="9">
        <v>2862575</v>
      </c>
      <c r="G95" s="9">
        <v>6467260.4800000004</v>
      </c>
      <c r="H95" s="9">
        <f t="shared" si="9"/>
        <v>3604685.4800000004</v>
      </c>
      <c r="I95" s="41">
        <f t="shared" si="10"/>
        <v>225.92457769665427</v>
      </c>
    </row>
    <row r="96" spans="1:9" s="29" customFormat="1" ht="47.25" x14ac:dyDescent="0.25">
      <c r="B96" s="30"/>
      <c r="C96" s="13" t="s">
        <v>164</v>
      </c>
      <c r="D96" s="27" t="s">
        <v>165</v>
      </c>
      <c r="E96" s="9">
        <v>11450300</v>
      </c>
      <c r="F96" s="9">
        <v>2862575</v>
      </c>
      <c r="G96" s="9">
        <v>994964.57000000007</v>
      </c>
      <c r="H96" s="9">
        <f t="shared" si="9"/>
        <v>-1867610.43</v>
      </c>
      <c r="I96" s="41">
        <f t="shared" si="10"/>
        <v>34.757676916762009</v>
      </c>
    </row>
    <row r="97" spans="3:9" ht="31.5" x14ac:dyDescent="0.25">
      <c r="C97" s="6" t="s">
        <v>166</v>
      </c>
      <c r="D97" s="7" t="s">
        <v>167</v>
      </c>
      <c r="E97" s="8">
        <v>11024010</v>
      </c>
      <c r="F97" s="8">
        <v>2756002.5</v>
      </c>
      <c r="G97" s="8">
        <v>877263.75</v>
      </c>
      <c r="H97" s="9">
        <f t="shared" si="9"/>
        <v>-1878738.75</v>
      </c>
      <c r="I97" s="41">
        <f t="shared" si="10"/>
        <v>31.831021561119776</v>
      </c>
    </row>
    <row r="98" spans="3:9" ht="47.25" x14ac:dyDescent="0.25">
      <c r="C98" s="6" t="s">
        <v>168</v>
      </c>
      <c r="D98" s="7" t="s">
        <v>169</v>
      </c>
      <c r="E98" s="8">
        <v>426290</v>
      </c>
      <c r="F98" s="8">
        <v>106572.5</v>
      </c>
      <c r="G98" s="8">
        <v>111619.82</v>
      </c>
      <c r="H98" s="9">
        <f t="shared" si="9"/>
        <v>5047.320000000007</v>
      </c>
      <c r="I98" s="41">
        <f t="shared" si="10"/>
        <v>104.73604353843629</v>
      </c>
    </row>
    <row r="99" spans="3:9" ht="47.25" x14ac:dyDescent="0.25">
      <c r="C99" s="6" t="s">
        <v>170</v>
      </c>
      <c r="D99" s="7" t="s">
        <v>171</v>
      </c>
      <c r="E99" s="8">
        <v>0</v>
      </c>
      <c r="F99" s="8">
        <v>0</v>
      </c>
      <c r="G99" s="8">
        <v>6081</v>
      </c>
      <c r="H99" s="9">
        <f t="shared" si="9"/>
        <v>6081</v>
      </c>
      <c r="I99" s="41">
        <f t="shared" si="10"/>
        <v>0</v>
      </c>
    </row>
    <row r="100" spans="3:9" ht="31.5" customHeight="1" x14ac:dyDescent="0.25">
      <c r="C100" s="13" t="s">
        <v>172</v>
      </c>
      <c r="D100" s="27" t="s">
        <v>173</v>
      </c>
      <c r="E100" s="9">
        <v>0</v>
      </c>
      <c r="F100" s="9">
        <v>0</v>
      </c>
      <c r="G100" s="9">
        <v>5472295.9100000001</v>
      </c>
      <c r="H100" s="9">
        <f t="shared" si="9"/>
        <v>5472295.9100000001</v>
      </c>
      <c r="I100" s="41">
        <f t="shared" si="10"/>
        <v>0</v>
      </c>
    </row>
    <row r="101" spans="3:9" ht="23.25" customHeight="1" x14ac:dyDescent="0.25">
      <c r="C101" s="6" t="s">
        <v>174</v>
      </c>
      <c r="D101" s="7" t="s">
        <v>175</v>
      </c>
      <c r="E101" s="8">
        <v>0</v>
      </c>
      <c r="F101" s="8">
        <v>0</v>
      </c>
      <c r="G101" s="8">
        <v>4891295.91</v>
      </c>
      <c r="H101" s="9">
        <f t="shared" si="9"/>
        <v>4891295.91</v>
      </c>
      <c r="I101" s="41">
        <f t="shared" si="10"/>
        <v>0</v>
      </c>
    </row>
    <row r="102" spans="3:9" ht="94.5" x14ac:dyDescent="0.25">
      <c r="C102" s="6" t="s">
        <v>176</v>
      </c>
      <c r="D102" s="7" t="s">
        <v>177</v>
      </c>
      <c r="E102" s="8">
        <v>0</v>
      </c>
      <c r="F102" s="8">
        <v>0</v>
      </c>
      <c r="G102" s="8">
        <v>581000</v>
      </c>
      <c r="H102" s="9">
        <f t="shared" si="9"/>
        <v>581000</v>
      </c>
      <c r="I102" s="41">
        <f t="shared" si="10"/>
        <v>0</v>
      </c>
    </row>
    <row r="103" spans="3:9" ht="23.25" customHeight="1" x14ac:dyDescent="0.25">
      <c r="C103" s="13" t="s">
        <v>178</v>
      </c>
      <c r="D103" s="27" t="s">
        <v>179</v>
      </c>
      <c r="E103" s="9">
        <v>170000</v>
      </c>
      <c r="F103" s="9">
        <v>99700</v>
      </c>
      <c r="G103" s="9">
        <v>99700</v>
      </c>
      <c r="H103" s="9">
        <f t="shared" si="9"/>
        <v>0</v>
      </c>
      <c r="I103" s="41">
        <f t="shared" si="10"/>
        <v>100</v>
      </c>
    </row>
    <row r="104" spans="3:9" ht="23.25" customHeight="1" x14ac:dyDescent="0.25">
      <c r="C104" s="13" t="s">
        <v>180</v>
      </c>
      <c r="D104" s="27" t="s">
        <v>181</v>
      </c>
      <c r="E104" s="9">
        <v>70300</v>
      </c>
      <c r="F104" s="9">
        <v>0</v>
      </c>
      <c r="G104" s="9">
        <v>0</v>
      </c>
      <c r="H104" s="9">
        <f t="shared" si="9"/>
        <v>0</v>
      </c>
      <c r="I104" s="41">
        <f t="shared" si="10"/>
        <v>0</v>
      </c>
    </row>
    <row r="105" spans="3:9" ht="47.25" x14ac:dyDescent="0.25">
      <c r="C105" s="13" t="s">
        <v>182</v>
      </c>
      <c r="D105" s="27" t="s">
        <v>183</v>
      </c>
      <c r="E105" s="9">
        <v>70300</v>
      </c>
      <c r="F105" s="9">
        <v>0</v>
      </c>
      <c r="G105" s="9">
        <v>0</v>
      </c>
      <c r="H105" s="9">
        <f t="shared" si="9"/>
        <v>0</v>
      </c>
      <c r="I105" s="41">
        <f t="shared" si="10"/>
        <v>0</v>
      </c>
    </row>
    <row r="106" spans="3:9" ht="31.5" x14ac:dyDescent="0.25">
      <c r="C106" s="13" t="s">
        <v>184</v>
      </c>
      <c r="D106" s="27" t="s">
        <v>185</v>
      </c>
      <c r="E106" s="9">
        <v>99700</v>
      </c>
      <c r="F106" s="9">
        <v>99700</v>
      </c>
      <c r="G106" s="9">
        <v>99700</v>
      </c>
      <c r="H106" s="9">
        <f t="shared" si="9"/>
        <v>0</v>
      </c>
      <c r="I106" s="41">
        <f t="shared" si="10"/>
        <v>100</v>
      </c>
    </row>
    <row r="107" spans="3:9" ht="24.75" customHeight="1" x14ac:dyDescent="0.25">
      <c r="C107" s="13" t="s">
        <v>186</v>
      </c>
      <c r="D107" s="27" t="s">
        <v>187</v>
      </c>
      <c r="E107" s="9">
        <v>99700</v>
      </c>
      <c r="F107" s="9">
        <v>99700</v>
      </c>
      <c r="G107" s="9">
        <v>99700</v>
      </c>
      <c r="H107" s="9">
        <f t="shared" si="9"/>
        <v>0</v>
      </c>
      <c r="I107" s="41">
        <f t="shared" si="10"/>
        <v>100</v>
      </c>
    </row>
    <row r="108" spans="3:9" ht="78.75" x14ac:dyDescent="0.25">
      <c r="C108" s="6" t="s">
        <v>188</v>
      </c>
      <c r="D108" s="7" t="s">
        <v>189</v>
      </c>
      <c r="E108" s="8">
        <v>99700</v>
      </c>
      <c r="F108" s="8">
        <v>99700</v>
      </c>
      <c r="G108" s="8">
        <v>99700</v>
      </c>
      <c r="H108" s="9">
        <f t="shared" si="9"/>
        <v>0</v>
      </c>
      <c r="I108" s="41">
        <f t="shared" si="10"/>
        <v>100</v>
      </c>
    </row>
    <row r="109" spans="3:9" ht="24.75" customHeight="1" x14ac:dyDescent="0.25">
      <c r="C109" s="13" t="s">
        <v>123</v>
      </c>
      <c r="D109" s="27" t="s">
        <v>124</v>
      </c>
      <c r="E109" s="9">
        <v>486000</v>
      </c>
      <c r="F109" s="9">
        <v>486000</v>
      </c>
      <c r="G109" s="9">
        <v>486000</v>
      </c>
      <c r="H109" s="9">
        <f t="shared" si="9"/>
        <v>0</v>
      </c>
      <c r="I109" s="41">
        <f t="shared" si="10"/>
        <v>100</v>
      </c>
    </row>
    <row r="110" spans="3:9" ht="24.75" customHeight="1" x14ac:dyDescent="0.25">
      <c r="C110" s="13" t="s">
        <v>125</v>
      </c>
      <c r="D110" s="27" t="s">
        <v>126</v>
      </c>
      <c r="E110" s="9">
        <v>486000</v>
      </c>
      <c r="F110" s="9">
        <v>486000</v>
      </c>
      <c r="G110" s="9">
        <v>486000</v>
      </c>
      <c r="H110" s="9">
        <f t="shared" si="9"/>
        <v>0</v>
      </c>
      <c r="I110" s="41">
        <f t="shared" si="10"/>
        <v>100</v>
      </c>
    </row>
    <row r="111" spans="3:9" ht="34.5" customHeight="1" x14ac:dyDescent="0.25">
      <c r="C111" s="13" t="s">
        <v>137</v>
      </c>
      <c r="D111" s="27" t="s">
        <v>138</v>
      </c>
      <c r="E111" s="9">
        <v>486000</v>
      </c>
      <c r="F111" s="9">
        <v>486000</v>
      </c>
      <c r="G111" s="9">
        <v>486000</v>
      </c>
      <c r="H111" s="9">
        <f t="shared" si="9"/>
        <v>0</v>
      </c>
      <c r="I111" s="41">
        <f t="shared" si="10"/>
        <v>100</v>
      </c>
    </row>
    <row r="112" spans="3:9" ht="31.5" x14ac:dyDescent="0.25">
      <c r="C112" s="6" t="s">
        <v>190</v>
      </c>
      <c r="D112" s="7" t="s">
        <v>191</v>
      </c>
      <c r="E112" s="8">
        <v>486000</v>
      </c>
      <c r="F112" s="8">
        <v>486000</v>
      </c>
      <c r="G112" s="8">
        <v>486000</v>
      </c>
      <c r="H112" s="9">
        <f t="shared" si="9"/>
        <v>0</v>
      </c>
      <c r="I112" s="41">
        <f t="shared" si="10"/>
        <v>100</v>
      </c>
    </row>
    <row r="113" spans="3:9" ht="27.75" customHeight="1" x14ac:dyDescent="0.25">
      <c r="C113" s="13" t="s">
        <v>192</v>
      </c>
      <c r="D113" s="27" t="s">
        <v>193</v>
      </c>
      <c r="E113" s="9">
        <v>24940</v>
      </c>
      <c r="F113" s="9">
        <v>0</v>
      </c>
      <c r="G113" s="9">
        <v>0</v>
      </c>
      <c r="H113" s="9">
        <f t="shared" si="9"/>
        <v>0</v>
      </c>
      <c r="I113" s="41">
        <f t="shared" si="10"/>
        <v>0</v>
      </c>
    </row>
    <row r="114" spans="3:9" ht="64.5" customHeight="1" x14ac:dyDescent="0.25">
      <c r="C114" s="13" t="s">
        <v>194</v>
      </c>
      <c r="D114" s="27" t="s">
        <v>195</v>
      </c>
      <c r="E114" s="9">
        <v>24940</v>
      </c>
      <c r="F114" s="9">
        <v>0</v>
      </c>
      <c r="G114" s="9">
        <v>0</v>
      </c>
      <c r="H114" s="9">
        <f t="shared" si="9"/>
        <v>0</v>
      </c>
      <c r="I114" s="41">
        <f t="shared" si="10"/>
        <v>0</v>
      </c>
    </row>
    <row r="115" spans="3:9" ht="26.25" customHeight="1" x14ac:dyDescent="0.25">
      <c r="C115" s="13" t="s">
        <v>145</v>
      </c>
      <c r="D115" s="27" t="s">
        <v>146</v>
      </c>
      <c r="E115" s="9">
        <v>13135240</v>
      </c>
      <c r="F115" s="9">
        <v>3700775</v>
      </c>
      <c r="G115" s="9">
        <v>7323300.5600000005</v>
      </c>
      <c r="H115" s="9">
        <f t="shared" si="9"/>
        <v>3622525.5600000005</v>
      </c>
      <c r="I115" s="41">
        <f t="shared" si="10"/>
        <v>197.88559315278559</v>
      </c>
    </row>
    <row r="116" spans="3:9" ht="26.25" customHeight="1" x14ac:dyDescent="0.25">
      <c r="C116" s="13" t="s">
        <v>145</v>
      </c>
      <c r="D116" s="27" t="s">
        <v>147</v>
      </c>
      <c r="E116" s="9">
        <v>13621240</v>
      </c>
      <c r="F116" s="9">
        <v>4186775</v>
      </c>
      <c r="G116" s="9">
        <v>7809300.5600000005</v>
      </c>
      <c r="H116" s="9">
        <f t="shared" si="9"/>
        <v>3622525.5600000005</v>
      </c>
      <c r="I116" s="41">
        <f t="shared" si="10"/>
        <v>186.52305318532763</v>
      </c>
    </row>
    <row r="117" spans="3:9" ht="30.75" customHeight="1" x14ac:dyDescent="0.25">
      <c r="C117" s="31"/>
      <c r="D117" s="32" t="s">
        <v>204</v>
      </c>
      <c r="E117" s="33">
        <f t="shared" ref="E117:G118" si="11">E81+E115</f>
        <v>1050175440</v>
      </c>
      <c r="F117" s="33">
        <f t="shared" si="11"/>
        <v>231352875</v>
      </c>
      <c r="G117" s="33">
        <f t="shared" si="11"/>
        <v>247738128.63999996</v>
      </c>
      <c r="H117" s="34">
        <f t="shared" si="9"/>
        <v>16385253.639999956</v>
      </c>
      <c r="I117" s="42">
        <f t="shared" si="10"/>
        <v>107.08236439248917</v>
      </c>
    </row>
    <row r="118" spans="3:9" ht="30.75" customHeight="1" x14ac:dyDescent="0.25">
      <c r="C118" s="31"/>
      <c r="D118" s="32" t="s">
        <v>205</v>
      </c>
      <c r="E118" s="33">
        <f t="shared" si="11"/>
        <v>1170710941</v>
      </c>
      <c r="F118" s="33">
        <f t="shared" si="11"/>
        <v>272871470</v>
      </c>
      <c r="G118" s="33">
        <f t="shared" si="11"/>
        <v>288929798.9199999</v>
      </c>
      <c r="H118" s="34">
        <f t="shared" si="9"/>
        <v>16058328.919999897</v>
      </c>
      <c r="I118" s="42">
        <f t="shared" si="10"/>
        <v>105.88494243095472</v>
      </c>
    </row>
    <row r="120" spans="3:9" ht="24" customHeight="1" x14ac:dyDescent="0.3">
      <c r="C120" s="35" t="s">
        <v>208</v>
      </c>
      <c r="D120" s="35"/>
      <c r="E120" s="35"/>
      <c r="F120" s="35"/>
      <c r="G120" s="35"/>
      <c r="H120" s="35"/>
      <c r="I120" s="35"/>
    </row>
  </sheetData>
  <mergeCells count="5">
    <mergeCell ref="C120:I120"/>
    <mergeCell ref="B1:I1"/>
    <mergeCell ref="B2:I2"/>
    <mergeCell ref="C83:I83"/>
    <mergeCell ref="C5:I5"/>
  </mergeCells>
  <conditionalFormatting sqref="B6:B82">
    <cfRule type="expression" dxfId="15" priority="10" stopIfTrue="1">
      <formula>A6=1</formula>
    </cfRule>
  </conditionalFormatting>
  <conditionalFormatting sqref="C6:C82">
    <cfRule type="expression" dxfId="14" priority="11" stopIfTrue="1">
      <formula>A6=1</formula>
    </cfRule>
  </conditionalFormatting>
  <conditionalFormatting sqref="D6:D82 E32:G32 E37:G37">
    <cfRule type="expression" dxfId="13" priority="12" stopIfTrue="1">
      <formula>A6=1</formula>
    </cfRule>
  </conditionalFormatting>
  <conditionalFormatting sqref="E27:G27">
    <cfRule type="expression" dxfId="12" priority="13" stopIfTrue="1">
      <formula>B27=1</formula>
    </cfRule>
  </conditionalFormatting>
  <conditionalFormatting sqref="E6:E26 E28:E31 E33:E36 E38:E82">
    <cfRule type="expression" dxfId="11" priority="14" stopIfTrue="1">
      <formula>A6=1</formula>
    </cfRule>
  </conditionalFormatting>
  <conditionalFormatting sqref="F6:F26 F28:F31 F33:F36 F38:F82">
    <cfRule type="expression" dxfId="10" priority="15" stopIfTrue="1">
      <formula>A6=1</formula>
    </cfRule>
  </conditionalFormatting>
  <conditionalFormatting sqref="G6:G26 G28:G31 G33:G36 G38:G82">
    <cfRule type="expression" dxfId="9" priority="16" stopIfTrue="1">
      <formula>A6=1</formula>
    </cfRule>
  </conditionalFormatting>
  <conditionalFormatting sqref="H6:H82">
    <cfRule type="expression" dxfId="8" priority="17" stopIfTrue="1">
      <formula>A6=1</formula>
    </cfRule>
  </conditionalFormatting>
  <conditionalFormatting sqref="I6:I82">
    <cfRule type="expression" dxfId="7" priority="18" stopIfTrue="1">
      <formula>A6=1</formula>
    </cfRule>
  </conditionalFormatting>
  <conditionalFormatting sqref="C84:C116">
    <cfRule type="expression" dxfId="6" priority="2" stopIfTrue="1">
      <formula>A84=1</formula>
    </cfRule>
  </conditionalFormatting>
  <conditionalFormatting sqref="D84:D116">
    <cfRule type="expression" dxfId="5" priority="3" stopIfTrue="1">
      <formula>A84=1</formula>
    </cfRule>
  </conditionalFormatting>
  <conditionalFormatting sqref="E84:E116">
    <cfRule type="expression" dxfId="4" priority="5" stopIfTrue="1">
      <formula>A84=1</formula>
    </cfRule>
  </conditionalFormatting>
  <conditionalFormatting sqref="F84:F116">
    <cfRule type="expression" dxfId="3" priority="6" stopIfTrue="1">
      <formula>A84=1</formula>
    </cfRule>
  </conditionalFormatting>
  <conditionalFormatting sqref="G84:G116">
    <cfRule type="expression" dxfId="2" priority="7" stopIfTrue="1">
      <formula>A84=1</formula>
    </cfRule>
  </conditionalFormatting>
  <conditionalFormatting sqref="H84:H118">
    <cfRule type="expression" dxfId="1" priority="8" stopIfTrue="1">
      <formula>A84=1</formula>
    </cfRule>
  </conditionalFormatting>
  <conditionalFormatting sqref="I84:I118">
    <cfRule type="expression" dxfId="0" priority="9" stopIfTrue="1">
      <formula>A84=1</formula>
    </cfRule>
  </conditionalFormatting>
  <pageMargins left="0.39370078740157483" right="0.39370078740157483" top="0.39370078740157483" bottom="0.39370078740157483" header="0" footer="0"/>
  <pageSetup paperSize="9"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Лист1!Заголовки_для_друку</vt:lpstr>
      <vt:lpstr>Лист1!Область_друку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220FU11</cp:lastModifiedBy>
  <cp:lastPrinted>2025-04-04T05:49:16Z</cp:lastPrinted>
  <dcterms:created xsi:type="dcterms:W3CDTF">2025-04-01T07:45:42Z</dcterms:created>
  <dcterms:modified xsi:type="dcterms:W3CDTF">2025-04-04T13:14:45Z</dcterms:modified>
</cp:coreProperties>
</file>