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21" i="1" l="1"/>
  <c r="C23" i="1"/>
  <c r="C22" i="1"/>
  <c r="C20" i="1"/>
  <c r="C19" i="1"/>
  <c r="C18" i="1"/>
  <c r="C17" i="1"/>
  <c r="C16" i="1"/>
  <c r="C15" i="1"/>
  <c r="C14" i="1"/>
  <c r="C13" i="1"/>
  <c r="C24" i="1" l="1"/>
  <c r="D23" i="1" s="1"/>
  <c r="D22" i="1" l="1"/>
  <c r="D15" i="1" l="1"/>
  <c r="D13" i="1"/>
  <c r="D16" i="1"/>
  <c r="D17" i="1"/>
  <c r="D18" i="1"/>
  <c r="D19" i="1"/>
  <c r="D20" i="1"/>
  <c r="D21" i="1"/>
  <c r="D14" i="1"/>
  <c r="D24" i="1" l="1"/>
</calcChain>
</file>

<file path=xl/sharedStrings.xml><?xml version="1.0" encoding="utf-8"?>
<sst xmlns="http://schemas.openxmlformats.org/spreadsheetml/2006/main" count="15" uniqueCount="15">
  <si>
    <t>грн</t>
  </si>
  <si>
    <t>%</t>
  </si>
  <si>
    <t>Державне управління</t>
  </si>
  <si>
    <t xml:space="preserve">Освіта </t>
  </si>
  <si>
    <t>Охорона здоров'я</t>
  </si>
  <si>
    <t>Соціальний захист та соціальне забезпечення</t>
  </si>
  <si>
    <t>Культура і мистецтво</t>
  </si>
  <si>
    <t>Фізична  культура і спорт</t>
  </si>
  <si>
    <t>Житлово-комунальне господарство</t>
  </si>
  <si>
    <t>Економічна діяльність</t>
  </si>
  <si>
    <t>Інша діяльність</t>
  </si>
  <si>
    <t>Всього по бюджету</t>
  </si>
  <si>
    <t>Підтримка військових формувань</t>
  </si>
  <si>
    <t>Міжбюджетні трансферти</t>
  </si>
  <si>
    <t>Видатки бюджету за січень-липень 2024 року, в розрізі галузей економіки, тис. грн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</si>
</sst>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2" fillId="0" borderId="0" xfId="0" applyFont="1" applyAlignment="1">
      <alignment wrapText="1"/>
    </xf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40"/>
      <c:rotY val="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4521717600446069"/>
          <c:y val="0.20258394401166818"/>
          <c:w val="0.84862655642354823"/>
          <c:h val="0.79644353500692722"/>
        </c:manualLayout>
      </c:layout>
      <c:pie3DChart>
        <c:varyColors val="1"/>
        <c:ser>
          <c:idx val="0"/>
          <c:order val="0"/>
          <c:tx>
            <c:strRef>
              <c:f>Лист1!$B$12</c:f>
              <c:strCache>
                <c:ptCount val="1"/>
                <c:pt idx="0">
                  <c:v>Видатки бюджету за січень-липень 2024 року, в розрізі галузей економіки, тис. грн</c:v>
                </c:pt>
              </c:strCache>
            </c:strRef>
          </c:tx>
          <c:explosion val="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Lbls>
            <c:dLbl>
              <c:idx val="0"/>
              <c:layout>
                <c:manualLayout>
                  <c:x val="0.11242232454297603"/>
                  <c:y val="-6.062759902724100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1" i="0" u="none" strike="noStrike" kern="1200" spc="0" baseline="0">
                        <a:solidFill>
                          <a:schemeClr val="accent4">
                            <a:lumMod val="7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D22977EA-1AD7-410E-A95E-055F965862A8}" type="CATEGORYNAME">
                      <a:rPr lang="ru-RU" sz="1200" baseline="0">
                        <a:solidFill>
                          <a:schemeClr val="accent4">
                            <a:lumMod val="75000"/>
                          </a:schemeClr>
                        </a:solidFill>
                      </a:rPr>
                      <a:pPr>
                        <a:defRPr sz="1200">
                          <a:solidFill>
                            <a:schemeClr val="accent4">
                              <a:lumMod val="75000"/>
                            </a:schemeClr>
                          </a:solidFill>
                        </a:defRPr>
                      </a:pPr>
                      <a:t>[ІМ’Я КАТЕГОРІЇ]</a:t>
                    </a:fld>
                    <a:r>
                      <a:rPr lang="ru-RU" sz="1200" baseline="0">
                        <a:solidFill>
                          <a:schemeClr val="accent4">
                            <a:lumMod val="75000"/>
                          </a:schemeClr>
                        </a:solidFill>
                      </a:rPr>
                      <a:t>;                         </a:t>
                    </a:r>
                    <a:fld id="{4E738E6D-EE90-4415-9790-65F3EFBE2F42}" type="VALUE">
                      <a:rPr lang="ru-RU" sz="1200" baseline="0">
                        <a:solidFill>
                          <a:schemeClr val="accent4">
                            <a:lumMod val="75000"/>
                          </a:schemeClr>
                        </a:solidFill>
                      </a:rPr>
                      <a:pPr>
                        <a:defRPr sz="1200">
                          <a:solidFill>
                            <a:schemeClr val="accent4">
                              <a:lumMod val="75000"/>
                            </a:schemeClr>
                          </a:solidFill>
                        </a:defRPr>
                      </a:pPr>
                      <a:t>[ЗНАЧЕННЯ]</a:t>
                    </a:fld>
                    <a:r>
                      <a:rPr lang="ru-RU" sz="1200" baseline="0">
                        <a:solidFill>
                          <a:schemeClr val="accent4">
                            <a:lumMod val="75000"/>
                          </a:schemeClr>
                        </a:solidFill>
                      </a:rPr>
                      <a:t>; </a:t>
                    </a:r>
                    <a:fld id="{00785DBD-A8C7-4AD1-A169-628CCF90E00C}" type="PERCENTAGE">
                      <a:rPr lang="ru-RU" sz="1200" baseline="0">
                        <a:solidFill>
                          <a:schemeClr val="accent4">
                            <a:lumMod val="75000"/>
                          </a:schemeClr>
                        </a:solidFill>
                      </a:rPr>
                      <a:pPr>
                        <a:defRPr sz="1200">
                          <a:solidFill>
                            <a:schemeClr val="accent4">
                              <a:lumMod val="75000"/>
                            </a:schemeClr>
                          </a:solidFill>
                        </a:defRPr>
                      </a:pPr>
                      <a:t>[ВІДСОТОК]</a:t>
                    </a:fld>
                    <a:endParaRPr lang="ru-RU" sz="1200" baseline="0">
                      <a:solidFill>
                        <a:schemeClr val="accent4">
                          <a:lumMod val="75000"/>
                        </a:schemeClr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4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4.7196887195380672E-8"/>
                  <c:y val="0.15867192205602465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spc="0" baseline="0">
                        <a:solidFill>
                          <a:schemeClr val="accent4">
                            <a:lumMod val="7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BAB1596-EB36-49C1-B808-AE54CCD82452}" type="CATEGORYNAME">
                      <a:rPr lang="ru-RU" sz="1200" baseline="0">
                        <a:solidFill>
                          <a:schemeClr val="accent4">
                            <a:lumMod val="75000"/>
                          </a:schemeClr>
                        </a:solidFill>
                      </a:rPr>
                      <a:pPr>
                        <a:defRPr sz="1200">
                          <a:solidFill>
                            <a:schemeClr val="accent4">
                              <a:lumMod val="75000"/>
                            </a:schemeClr>
                          </a:solidFill>
                        </a:defRPr>
                      </a:pPr>
                      <a:t>[ІМ’Я КАТЕГОРІЇ]</a:t>
                    </a:fld>
                    <a:r>
                      <a:rPr lang="ru-RU" sz="1200" baseline="0">
                        <a:solidFill>
                          <a:schemeClr val="accent4">
                            <a:lumMod val="75000"/>
                          </a:schemeClr>
                        </a:solidFill>
                      </a:rPr>
                      <a:t>;                    </a:t>
                    </a:r>
                    <a:fld id="{4B8BA09B-1AF1-47A1-9AC8-E0B9E277B77B}" type="VALUE">
                      <a:rPr lang="ru-RU" sz="1200" baseline="0">
                        <a:solidFill>
                          <a:schemeClr val="accent4">
                            <a:lumMod val="75000"/>
                          </a:schemeClr>
                        </a:solidFill>
                      </a:rPr>
                      <a:pPr>
                        <a:defRPr sz="1200">
                          <a:solidFill>
                            <a:schemeClr val="accent4">
                              <a:lumMod val="75000"/>
                            </a:schemeClr>
                          </a:solidFill>
                        </a:defRPr>
                      </a:pPr>
                      <a:t>[ЗНАЧЕННЯ]</a:t>
                    </a:fld>
                    <a:r>
                      <a:rPr lang="ru-RU" sz="1200" baseline="0">
                        <a:solidFill>
                          <a:schemeClr val="accent4">
                            <a:lumMod val="75000"/>
                          </a:schemeClr>
                        </a:solidFill>
                      </a:rPr>
                      <a:t>; </a:t>
                    </a:r>
                    <a:fld id="{685C3C8E-10E1-45AA-A973-1A7EDEA5BBA4}" type="PERCENTAGE">
                      <a:rPr lang="ru-RU" sz="1200" baseline="0">
                        <a:solidFill>
                          <a:schemeClr val="accent4">
                            <a:lumMod val="75000"/>
                          </a:schemeClr>
                        </a:solidFill>
                      </a:rPr>
                      <a:pPr>
                        <a:defRPr sz="1200">
                          <a:solidFill>
                            <a:schemeClr val="accent4">
                              <a:lumMod val="75000"/>
                            </a:schemeClr>
                          </a:solidFill>
                        </a:defRPr>
                      </a:pPr>
                      <a:t>[ВІДСОТОК]</a:t>
                    </a:fld>
                    <a:endParaRPr lang="ru-RU" sz="1200" baseline="0">
                      <a:solidFill>
                        <a:schemeClr val="accent4">
                          <a:lumMod val="75000"/>
                        </a:schemeClr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4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3702106728741449E-2"/>
                      <c:h val="9.9955881129067004E-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0.24132759557629233"/>
                  <c:y val="-4.699739676361863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4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3186810282389381E-2"/>
                  <c:y val="2.23539821284093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1" i="0" u="none" strike="noStrike" kern="1200" spc="0" baseline="0">
                        <a:solidFill>
                          <a:schemeClr val="accent4">
                            <a:lumMod val="7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9BFE8EC-FEA0-4AFD-BCA7-817155203919}" type="CATEGORYNAME">
                      <a:rPr lang="ru-RU" sz="1200" baseline="0">
                        <a:solidFill>
                          <a:schemeClr val="accent4">
                            <a:lumMod val="75000"/>
                          </a:schemeClr>
                        </a:solidFill>
                      </a:rPr>
                      <a:pPr>
                        <a:defRPr sz="1200">
                          <a:solidFill>
                            <a:schemeClr val="accent4">
                              <a:lumMod val="75000"/>
                            </a:schemeClr>
                          </a:solidFill>
                        </a:defRPr>
                      </a:pPr>
                      <a:t>[ІМ’Я КАТЕГОРІЇ]</a:t>
                    </a:fld>
                    <a:r>
                      <a:rPr lang="ru-RU" sz="1200" baseline="0">
                        <a:solidFill>
                          <a:schemeClr val="accent4">
                            <a:lumMod val="75000"/>
                          </a:schemeClr>
                        </a:solidFill>
                      </a:rPr>
                      <a:t>;                      </a:t>
                    </a:r>
                    <a:fld id="{F408B010-663D-4998-AF7C-12BCC5EAE006}" type="VALUE">
                      <a:rPr lang="ru-RU" sz="1200" baseline="0">
                        <a:solidFill>
                          <a:schemeClr val="accent4">
                            <a:lumMod val="75000"/>
                          </a:schemeClr>
                        </a:solidFill>
                      </a:rPr>
                      <a:pPr>
                        <a:defRPr sz="1200">
                          <a:solidFill>
                            <a:schemeClr val="accent4">
                              <a:lumMod val="75000"/>
                            </a:schemeClr>
                          </a:solidFill>
                        </a:defRPr>
                      </a:pPr>
                      <a:t>[ЗНАЧЕННЯ]</a:t>
                    </a:fld>
                    <a:r>
                      <a:rPr lang="ru-RU" sz="1200" baseline="0">
                        <a:solidFill>
                          <a:schemeClr val="accent4">
                            <a:lumMod val="75000"/>
                          </a:schemeClr>
                        </a:solidFill>
                      </a:rPr>
                      <a:t>; </a:t>
                    </a:r>
                    <a:fld id="{7466D586-13C1-4A09-9A7E-695C216DE0AA}" type="PERCENTAGE">
                      <a:rPr lang="ru-RU" sz="1200" baseline="0">
                        <a:solidFill>
                          <a:schemeClr val="accent4">
                            <a:lumMod val="75000"/>
                          </a:schemeClr>
                        </a:solidFill>
                      </a:rPr>
                      <a:pPr>
                        <a:defRPr sz="1200">
                          <a:solidFill>
                            <a:schemeClr val="accent4">
                              <a:lumMod val="75000"/>
                            </a:schemeClr>
                          </a:solidFill>
                        </a:defRPr>
                      </a:pPr>
                      <a:t>[ВІДСОТОК]</a:t>
                    </a:fld>
                    <a:endParaRPr lang="ru-RU" sz="1200" baseline="0">
                      <a:solidFill>
                        <a:schemeClr val="accent4">
                          <a:lumMod val="75000"/>
                        </a:schemeClr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4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9.2307671976725514E-2"/>
                  <c:y val="6.244971663170402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1" i="0" u="none" strike="noStrike" kern="1200" spc="0" baseline="0">
                        <a:solidFill>
                          <a:schemeClr val="accent4">
                            <a:lumMod val="7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9F2E6FC-2F59-4EE5-B3C5-B58F9D1D15A1}" type="CATEGORYNAME">
                      <a:rPr lang="ru-RU" sz="1200" baseline="0">
                        <a:solidFill>
                          <a:schemeClr val="accent4">
                            <a:lumMod val="75000"/>
                          </a:schemeClr>
                        </a:solidFill>
                      </a:rPr>
                      <a:pPr>
                        <a:defRPr sz="1200">
                          <a:solidFill>
                            <a:schemeClr val="accent4">
                              <a:lumMod val="75000"/>
                            </a:schemeClr>
                          </a:solidFill>
                        </a:defRPr>
                      </a:pPr>
                      <a:t>[ІМ’Я КАТЕГОРІЇ]</a:t>
                    </a:fld>
                    <a:r>
                      <a:rPr lang="ru-RU" sz="1200" baseline="0">
                        <a:solidFill>
                          <a:schemeClr val="accent4">
                            <a:lumMod val="75000"/>
                          </a:schemeClr>
                        </a:solidFill>
                      </a:rPr>
                      <a:t>;                           </a:t>
                    </a:r>
                    <a:fld id="{43BC6DC9-1CE7-4C87-ABF2-17CB4E26A938}" type="VALUE">
                      <a:rPr lang="ru-RU" sz="1200" baseline="0">
                        <a:solidFill>
                          <a:schemeClr val="accent4">
                            <a:lumMod val="75000"/>
                          </a:schemeClr>
                        </a:solidFill>
                      </a:rPr>
                      <a:pPr>
                        <a:defRPr sz="1200">
                          <a:solidFill>
                            <a:schemeClr val="accent4">
                              <a:lumMod val="75000"/>
                            </a:schemeClr>
                          </a:solidFill>
                        </a:defRPr>
                      </a:pPr>
                      <a:t>[ЗНАЧЕННЯ]</a:t>
                    </a:fld>
                    <a:r>
                      <a:rPr lang="ru-RU" sz="1200" baseline="0">
                        <a:solidFill>
                          <a:schemeClr val="accent4">
                            <a:lumMod val="75000"/>
                          </a:schemeClr>
                        </a:solidFill>
                      </a:rPr>
                      <a:t>; </a:t>
                    </a:r>
                    <a:fld id="{643A60AF-8D83-47E3-A90D-7EA57CE7CAE7}" type="PERCENTAGE">
                      <a:rPr lang="ru-RU" sz="1200" baseline="0">
                        <a:solidFill>
                          <a:schemeClr val="accent4">
                            <a:lumMod val="75000"/>
                          </a:schemeClr>
                        </a:solidFill>
                      </a:rPr>
                      <a:pPr>
                        <a:defRPr sz="1200">
                          <a:solidFill>
                            <a:schemeClr val="accent4">
                              <a:lumMod val="75000"/>
                            </a:schemeClr>
                          </a:solidFill>
                        </a:defRPr>
                      </a:pPr>
                      <a:t>[ВІДСОТОК]</a:t>
                    </a:fld>
                    <a:endParaRPr lang="ru-RU" sz="1200" baseline="0">
                      <a:solidFill>
                        <a:schemeClr val="accent4">
                          <a:lumMod val="75000"/>
                        </a:schemeClr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4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5"/>
              <c:layout>
                <c:manualLayout>
                  <c:x val="-6.5105274072795913E-2"/>
                  <c:y val="9.4301627508028563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1" i="0" u="none" strike="noStrike" kern="1200" spc="0" baseline="0">
                        <a:solidFill>
                          <a:schemeClr val="accent4">
                            <a:lumMod val="7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81F4591-E2DD-465E-B1B2-37DC18CFABF9}" type="CATEGORYNAME">
                      <a:rPr lang="ru-RU"/>
                      <a:pPr>
                        <a:defRPr sz="1200">
                          <a:solidFill>
                            <a:schemeClr val="accent4">
                              <a:lumMod val="75000"/>
                            </a:schemeClr>
                          </a:solidFill>
                        </a:defRPr>
                      </a:pPr>
                      <a:t>[ІМ’Я КАТЕГОРІЇ]</a:t>
                    </a:fld>
                    <a:r>
                      <a:rPr lang="ru-RU" baseline="0"/>
                      <a:t>; </a:t>
                    </a:r>
                  </a:p>
                  <a:p>
                    <a:pPr>
                      <a:defRPr sz="1200">
                        <a:solidFill>
                          <a:schemeClr val="accent4">
                            <a:lumMod val="75000"/>
                          </a:schemeClr>
                        </a:solidFill>
                      </a:defRPr>
                    </a:pPr>
                    <a:fld id="{5B073F3F-713C-49D8-9E8B-FC26C12D77FD}" type="VALUE">
                      <a:rPr lang="ru-RU" baseline="0"/>
                      <a:pPr>
                        <a:defRPr sz="1200">
                          <a:solidFill>
                            <a:schemeClr val="accent4">
                              <a:lumMod val="75000"/>
                            </a:schemeClr>
                          </a:solidFill>
                        </a:defRPr>
                      </a:pPr>
                      <a:t>[ЗНАЧЕННЯ]</a:t>
                    </a:fld>
                    <a:r>
                      <a:rPr lang="ru-RU" baseline="0"/>
                      <a:t>; </a:t>
                    </a:r>
                    <a:fld id="{C4B2E931-E17C-4257-8E94-942AAA56710E}" type="PERCENTAGE">
                      <a:rPr lang="ru-RU" baseline="0"/>
                      <a:pPr>
                        <a:defRPr sz="1200">
                          <a:solidFill>
                            <a:schemeClr val="accent4">
                              <a:lumMod val="75000"/>
                            </a:schemeClr>
                          </a:solidFill>
                        </a:defRPr>
                      </a:pPr>
                      <a:t>[ВІДСОТОК]</a:t>
                    </a:fld>
                    <a:endParaRPr lang="ru-RU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4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6"/>
              <c:layout>
                <c:manualLayout>
                  <c:x val="-5.0349639260032102E-2"/>
                  <c:y val="-0.18911445421451059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1" i="0" u="none" strike="noStrike" kern="1200" spc="0" baseline="0">
                        <a:solidFill>
                          <a:schemeClr val="accent4">
                            <a:lumMod val="7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F6AE83A5-817C-4D76-B655-08B01A68A364}" type="CATEGORYNAME">
                      <a:rPr lang="ru-RU" sz="1200" baseline="0">
                        <a:solidFill>
                          <a:schemeClr val="accent4">
                            <a:lumMod val="75000"/>
                          </a:schemeClr>
                        </a:solidFill>
                      </a:rPr>
                      <a:pPr>
                        <a:defRPr sz="1200">
                          <a:solidFill>
                            <a:schemeClr val="accent4">
                              <a:lumMod val="75000"/>
                            </a:schemeClr>
                          </a:solidFill>
                        </a:defRPr>
                      </a:pPr>
                      <a:t>[ІМ’Я КАТЕГОРІЇ]</a:t>
                    </a:fld>
                    <a:r>
                      <a:rPr lang="ru-RU" sz="1200" baseline="0">
                        <a:solidFill>
                          <a:schemeClr val="accent4">
                            <a:lumMod val="75000"/>
                          </a:schemeClr>
                        </a:solidFill>
                      </a:rPr>
                      <a:t>;                                 </a:t>
                    </a:r>
                    <a:fld id="{32AE23C8-1D88-44D4-8663-831A299AED53}" type="VALUE">
                      <a:rPr lang="ru-RU" sz="1200" baseline="0">
                        <a:solidFill>
                          <a:schemeClr val="accent4">
                            <a:lumMod val="75000"/>
                          </a:schemeClr>
                        </a:solidFill>
                      </a:rPr>
                      <a:pPr>
                        <a:defRPr sz="1200">
                          <a:solidFill>
                            <a:schemeClr val="accent4">
                              <a:lumMod val="75000"/>
                            </a:schemeClr>
                          </a:solidFill>
                        </a:defRPr>
                      </a:pPr>
                      <a:t>[ЗНАЧЕННЯ]</a:t>
                    </a:fld>
                    <a:r>
                      <a:rPr lang="ru-RU" sz="1200" baseline="0">
                        <a:solidFill>
                          <a:schemeClr val="accent4">
                            <a:lumMod val="75000"/>
                          </a:schemeClr>
                        </a:solidFill>
                      </a:rPr>
                      <a:t>; </a:t>
                    </a:r>
                    <a:fld id="{8415E468-E067-40FF-A0FC-AD80552D4CE0}" type="PERCENTAGE">
                      <a:rPr lang="ru-RU" sz="1200" baseline="0">
                        <a:solidFill>
                          <a:schemeClr val="accent4">
                            <a:lumMod val="75000"/>
                          </a:schemeClr>
                        </a:solidFill>
                      </a:rPr>
                      <a:pPr>
                        <a:defRPr sz="1200">
                          <a:solidFill>
                            <a:schemeClr val="accent4">
                              <a:lumMod val="75000"/>
                            </a:schemeClr>
                          </a:solidFill>
                        </a:defRPr>
                      </a:pPr>
                      <a:t>[ВІДСОТОК]</a:t>
                    </a:fld>
                    <a:endParaRPr lang="ru-RU" sz="1200" baseline="0">
                      <a:solidFill>
                        <a:schemeClr val="accent4">
                          <a:lumMod val="75000"/>
                        </a:schemeClr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4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7"/>
              <c:layout>
                <c:manualLayout>
                  <c:x val="-7.1400866855787755E-3"/>
                  <c:y val="-0.11706600066731536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spc="0" baseline="0">
                        <a:solidFill>
                          <a:schemeClr val="accent4">
                            <a:lumMod val="7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FDCB83C0-DE11-4B86-A950-39F1A55CBC30}" type="CATEGORYNAME">
                      <a:rPr lang="ru-RU" sz="1200" i="1" baseline="0">
                        <a:solidFill>
                          <a:schemeClr val="accent4">
                            <a:lumMod val="75000"/>
                          </a:schemeClr>
                        </a:solidFill>
                      </a:rPr>
                      <a:pPr>
                        <a:defRPr sz="1200">
                          <a:solidFill>
                            <a:schemeClr val="accent4">
                              <a:lumMod val="75000"/>
                            </a:schemeClr>
                          </a:solidFill>
                        </a:defRPr>
                      </a:pPr>
                      <a:t>[ІМ’Я КАТЕГОРІЇ]</a:t>
                    </a:fld>
                    <a:r>
                      <a:rPr lang="ru-RU" sz="1200" i="1" baseline="0">
                        <a:solidFill>
                          <a:schemeClr val="accent4">
                            <a:lumMod val="75000"/>
                          </a:schemeClr>
                        </a:solidFill>
                      </a:rPr>
                      <a:t>;</a:t>
                    </a:r>
                  </a:p>
                  <a:p>
                    <a:pPr>
                      <a:defRPr sz="1200">
                        <a:solidFill>
                          <a:schemeClr val="accent4">
                            <a:lumMod val="75000"/>
                          </a:schemeClr>
                        </a:solidFill>
                      </a:defRPr>
                    </a:pPr>
                    <a:r>
                      <a:rPr lang="ru-RU" sz="1200" i="1" baseline="0">
                        <a:solidFill>
                          <a:schemeClr val="accent4">
                            <a:lumMod val="75000"/>
                          </a:schemeClr>
                        </a:solidFill>
                      </a:rPr>
                      <a:t> </a:t>
                    </a:r>
                    <a:fld id="{A77C2855-76C1-40B3-B05B-E2D3DD6E7F4D}" type="VALUE">
                      <a:rPr lang="ru-RU" sz="1200" i="1" baseline="0">
                        <a:solidFill>
                          <a:schemeClr val="accent4">
                            <a:lumMod val="75000"/>
                          </a:schemeClr>
                        </a:solidFill>
                      </a:rPr>
                      <a:pPr>
                        <a:defRPr sz="1200">
                          <a:solidFill>
                            <a:schemeClr val="accent4">
                              <a:lumMod val="75000"/>
                            </a:schemeClr>
                          </a:solidFill>
                        </a:defRPr>
                      </a:pPr>
                      <a:t>[ЗНАЧЕННЯ]</a:t>
                    </a:fld>
                    <a:r>
                      <a:rPr lang="ru-RU" sz="1200" i="1" baseline="0">
                        <a:solidFill>
                          <a:schemeClr val="accent4">
                            <a:lumMod val="75000"/>
                          </a:schemeClr>
                        </a:solidFill>
                      </a:rPr>
                      <a:t>; </a:t>
                    </a:r>
                    <a:fld id="{BB5C4E8C-9128-40AE-B0AB-3BF83547DC28}" type="PERCENTAGE">
                      <a:rPr lang="ru-RU" sz="1200" i="1" baseline="0">
                        <a:solidFill>
                          <a:schemeClr val="accent4">
                            <a:lumMod val="75000"/>
                          </a:schemeClr>
                        </a:solidFill>
                      </a:rPr>
                      <a:pPr>
                        <a:defRPr sz="1200">
                          <a:solidFill>
                            <a:schemeClr val="accent4">
                              <a:lumMod val="75000"/>
                            </a:schemeClr>
                          </a:solidFill>
                        </a:defRPr>
                      </a:pPr>
                      <a:t>[ВІДСОТОК]</a:t>
                    </a:fld>
                    <a:endParaRPr lang="ru-RU" sz="1200" i="1" baseline="0">
                      <a:solidFill>
                        <a:schemeClr val="accent4">
                          <a:lumMod val="75000"/>
                        </a:schemeClr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4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84113098986296"/>
                      <c:h val="8.668888047755631E-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8"/>
              <c:layout>
                <c:manualLayout>
                  <c:x val="-6.3099123185669057E-2"/>
                  <c:y val="-7.292803634509545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1" i="0" u="none" strike="noStrike" kern="1200" spc="0" baseline="0">
                        <a:solidFill>
                          <a:schemeClr val="accent4">
                            <a:lumMod val="7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B6F360FF-24F7-4CC5-9F78-ABD8E260A57F}" type="CATEGORYNAME">
                      <a:rPr lang="ru-RU" sz="1200" baseline="0">
                        <a:solidFill>
                          <a:schemeClr val="accent4">
                            <a:lumMod val="75000"/>
                          </a:schemeClr>
                        </a:solidFill>
                      </a:rPr>
                      <a:pPr>
                        <a:defRPr sz="1200">
                          <a:solidFill>
                            <a:schemeClr val="accent4">
                              <a:lumMod val="75000"/>
                            </a:schemeClr>
                          </a:solidFill>
                        </a:defRPr>
                      </a:pPr>
                      <a:t>[ІМ’Я КАТЕГОРІЇ]</a:t>
                    </a:fld>
                    <a:r>
                      <a:rPr lang="ru-RU" sz="1200" baseline="0">
                        <a:solidFill>
                          <a:schemeClr val="accent4">
                            <a:lumMod val="75000"/>
                          </a:schemeClr>
                        </a:solidFill>
                      </a:rPr>
                      <a:t>;  </a:t>
                    </a:r>
                  </a:p>
                  <a:p>
                    <a:pPr>
                      <a:defRPr sz="1200">
                        <a:solidFill>
                          <a:schemeClr val="accent4">
                            <a:lumMod val="75000"/>
                          </a:schemeClr>
                        </a:solidFill>
                      </a:defRPr>
                    </a:pPr>
                    <a:fld id="{15703AC3-A793-4B88-B30E-75442A8A0260}" type="VALUE">
                      <a:rPr lang="ru-RU" sz="1200" baseline="0">
                        <a:solidFill>
                          <a:schemeClr val="accent4">
                            <a:lumMod val="75000"/>
                          </a:schemeClr>
                        </a:solidFill>
                      </a:rPr>
                      <a:pPr>
                        <a:defRPr sz="1200">
                          <a:solidFill>
                            <a:schemeClr val="accent4">
                              <a:lumMod val="75000"/>
                            </a:schemeClr>
                          </a:solidFill>
                        </a:defRPr>
                      </a:pPr>
                      <a:t>[ЗНАЧЕННЯ]</a:t>
                    </a:fld>
                    <a:r>
                      <a:rPr lang="ru-RU" sz="1200" baseline="0">
                        <a:solidFill>
                          <a:schemeClr val="accent4">
                            <a:lumMod val="75000"/>
                          </a:schemeClr>
                        </a:solidFill>
                      </a:rPr>
                      <a:t>; </a:t>
                    </a:r>
                    <a:fld id="{DFA383EA-DBE4-45C1-B6B5-143CDCF17B65}" type="PERCENTAGE">
                      <a:rPr lang="ru-RU" sz="1200" baseline="0">
                        <a:solidFill>
                          <a:schemeClr val="accent4">
                            <a:lumMod val="75000"/>
                          </a:schemeClr>
                        </a:solidFill>
                      </a:rPr>
                      <a:pPr>
                        <a:defRPr sz="1200">
                          <a:solidFill>
                            <a:schemeClr val="accent4">
                              <a:lumMod val="75000"/>
                            </a:schemeClr>
                          </a:solidFill>
                        </a:defRPr>
                      </a:pPr>
                      <a:t>[ВІДСОТОК]</a:t>
                    </a:fld>
                    <a:endParaRPr lang="ru-RU" sz="1200" baseline="0">
                      <a:solidFill>
                        <a:schemeClr val="accent4">
                          <a:lumMod val="75000"/>
                        </a:schemeClr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4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9"/>
              <c:layout>
                <c:manualLayout>
                  <c:x val="3.8767523142285682E-4"/>
                  <c:y val="-0.11859183458282438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1" i="0" u="none" strike="noStrike" kern="1200" spc="0" baseline="0">
                        <a:solidFill>
                          <a:schemeClr val="accent4">
                            <a:lumMod val="7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2D3A508-25AF-4E81-B119-B7556B03987A}" type="CATEGORYNAME">
                      <a:rPr lang="ru-RU" sz="1200" baseline="0">
                        <a:solidFill>
                          <a:schemeClr val="accent4">
                            <a:lumMod val="75000"/>
                          </a:schemeClr>
                        </a:solidFill>
                      </a:rPr>
                      <a:pPr>
                        <a:defRPr sz="1200">
                          <a:solidFill>
                            <a:schemeClr val="accent4">
                              <a:lumMod val="75000"/>
                            </a:schemeClr>
                          </a:solidFill>
                        </a:defRPr>
                      </a:pPr>
                      <a:t>[ІМ’Я КАТЕГОРІЇ]</a:t>
                    </a:fld>
                    <a:r>
                      <a:rPr lang="ru-RU" sz="1200" baseline="0">
                        <a:solidFill>
                          <a:schemeClr val="accent4">
                            <a:lumMod val="75000"/>
                          </a:schemeClr>
                        </a:solidFill>
                      </a:rPr>
                      <a:t>;                                     </a:t>
                    </a:r>
                    <a:fld id="{D3C0DB52-4037-4DD1-BD80-BCCBCDCC0E82}" type="VALUE">
                      <a:rPr lang="ru-RU" sz="1200" baseline="0">
                        <a:solidFill>
                          <a:schemeClr val="accent4">
                            <a:lumMod val="75000"/>
                          </a:schemeClr>
                        </a:solidFill>
                      </a:rPr>
                      <a:pPr>
                        <a:defRPr sz="1200">
                          <a:solidFill>
                            <a:schemeClr val="accent4">
                              <a:lumMod val="75000"/>
                            </a:schemeClr>
                          </a:solidFill>
                        </a:defRPr>
                      </a:pPr>
                      <a:t>[ЗНАЧЕННЯ]</a:t>
                    </a:fld>
                    <a:r>
                      <a:rPr lang="ru-RU" sz="1200" baseline="0">
                        <a:solidFill>
                          <a:schemeClr val="accent4">
                            <a:lumMod val="75000"/>
                          </a:schemeClr>
                        </a:solidFill>
                      </a:rPr>
                      <a:t>; </a:t>
                    </a:r>
                    <a:fld id="{6A73EC44-D7BA-4E3B-84CB-4A9AC396ABA1}" type="PERCENTAGE">
                      <a:rPr lang="ru-RU" sz="1200" baseline="0">
                        <a:solidFill>
                          <a:schemeClr val="accent4">
                            <a:lumMod val="75000"/>
                          </a:schemeClr>
                        </a:solidFill>
                      </a:rPr>
                      <a:pPr>
                        <a:defRPr sz="1200">
                          <a:solidFill>
                            <a:schemeClr val="accent4">
                              <a:lumMod val="75000"/>
                            </a:schemeClr>
                          </a:solidFill>
                        </a:defRPr>
                      </a:pPr>
                      <a:t>[ВІДСОТОК]</a:t>
                    </a:fld>
                    <a:endParaRPr lang="ru-RU" sz="1200" baseline="0">
                      <a:solidFill>
                        <a:schemeClr val="accent4">
                          <a:lumMod val="75000"/>
                        </a:schemeClr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4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0"/>
              <c:layout>
                <c:manualLayout>
                  <c:x val="0.14505491310628296"/>
                  <c:y val="-4.60375381744350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4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spc="0" baseline="0">
                    <a:solidFill>
                      <a:schemeClr val="accent4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Лист1!$B$13:$B$23</c:f>
              <c:strCache>
                <c:ptCount val="11"/>
                <c:pt idx="0">
                  <c:v>Державне управління</c:v>
                </c:pt>
                <c:pt idx="1">
                  <c:v>Освіта </c:v>
                </c:pt>
                <c:pt idx="2">
                  <c:v>Охорона здоров'я</c:v>
                </c:pt>
                <c:pt idx="3">
                  <c:v>Соціальний захист та соціальне забезпечення</c:v>
                </c:pt>
                <c:pt idx="4">
                  <c:v>Культура і мистецтво</c:v>
                </c:pt>
                <c:pt idx="5">
                  <c:v>Фізична  культура і спорт</c:v>
                </c:pt>
                <c:pt idx="6">
                  <c:v>Житлово-комунальне господарство</c:v>
                </c:pt>
                <c:pt idx="7">
                  <c:v>Економічна діяльність</c:v>
                </c:pt>
                <c:pt idx="8">
                  <c:v>Інша діяльність</c:v>
                </c:pt>
                <c:pt idx="9">
                  <c:v>Міжбюджетні трансферти</c:v>
                </c:pt>
                <c:pt idx="10">
                  <c:v>Підтримка військових формувань</c:v>
                </c:pt>
              </c:strCache>
            </c:strRef>
          </c:cat>
          <c:val>
            <c:numRef>
              <c:f>Лист1!$C$13:$C$23</c:f>
              <c:numCache>
                <c:formatCode>#\ ##0.0</c:formatCode>
                <c:ptCount val="11"/>
                <c:pt idx="0">
                  <c:v>65376.657639999998</c:v>
                </c:pt>
                <c:pt idx="1">
                  <c:v>225128.05650999999</c:v>
                </c:pt>
                <c:pt idx="2">
                  <c:v>24321.291789999999</c:v>
                </c:pt>
                <c:pt idx="3">
                  <c:v>48362.571929999998</c:v>
                </c:pt>
                <c:pt idx="4">
                  <c:v>14895.01116</c:v>
                </c:pt>
                <c:pt idx="5">
                  <c:v>7525.28557</c:v>
                </c:pt>
                <c:pt idx="6">
                  <c:v>50209.385029999998</c:v>
                </c:pt>
                <c:pt idx="7">
                  <c:v>69305.581659999996</c:v>
                </c:pt>
                <c:pt idx="8">
                  <c:v>21123.682949999999</c:v>
                </c:pt>
                <c:pt idx="9">
                  <c:v>18951.7</c:v>
                </c:pt>
                <c:pt idx="10">
                  <c:v>31320.065010000002</c:v>
                </c:pt>
              </c:numCache>
            </c:numRef>
          </c:val>
        </c:ser>
        <c:ser>
          <c:idx val="1"/>
          <c:order val="1"/>
          <c:tx>
            <c:strRef>
              <c:f>Лист1!$D$12</c:f>
              <c:strCache>
                <c:ptCount val="1"/>
                <c:pt idx="0">
                  <c:v>%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Лист1!$B$13:$B$23</c:f>
              <c:strCache>
                <c:ptCount val="11"/>
                <c:pt idx="0">
                  <c:v>Державне управління</c:v>
                </c:pt>
                <c:pt idx="1">
                  <c:v>Освіта </c:v>
                </c:pt>
                <c:pt idx="2">
                  <c:v>Охорона здоров'я</c:v>
                </c:pt>
                <c:pt idx="3">
                  <c:v>Соціальний захист та соціальне забезпечення</c:v>
                </c:pt>
                <c:pt idx="4">
                  <c:v>Культура і мистецтво</c:v>
                </c:pt>
                <c:pt idx="5">
                  <c:v>Фізична  культура і спорт</c:v>
                </c:pt>
                <c:pt idx="6">
                  <c:v>Житлово-комунальне господарство</c:v>
                </c:pt>
                <c:pt idx="7">
                  <c:v>Економічна діяльність</c:v>
                </c:pt>
                <c:pt idx="8">
                  <c:v>Інша діяльність</c:v>
                </c:pt>
                <c:pt idx="9">
                  <c:v>Міжбюджетні трансферти</c:v>
                </c:pt>
                <c:pt idx="10">
                  <c:v>Підтримка військових формувань</c:v>
                </c:pt>
              </c:strCache>
            </c:strRef>
          </c:cat>
          <c:val>
            <c:numRef>
              <c:f>Лист1!$D$13:$D$24</c:f>
              <c:numCache>
                <c:formatCode>0</c:formatCode>
                <c:ptCount val="12"/>
                <c:pt idx="0">
                  <c:v>11.339890764981893</c:v>
                </c:pt>
                <c:pt idx="1">
                  <c:v>39.049527172433628</c:v>
                </c:pt>
                <c:pt idx="2">
                  <c:v>4.2186431995432141</c:v>
                </c:pt>
                <c:pt idx="3">
                  <c:v>8.3887170528006738</c:v>
                </c:pt>
                <c:pt idx="4">
                  <c:v>2.5836101996477994</c:v>
                </c:pt>
                <c:pt idx="5">
                  <c:v>1.3052964073049007</c:v>
                </c:pt>
                <c:pt idx="6">
                  <c:v>8.7090555279282871</c:v>
                </c:pt>
                <c:pt idx="7">
                  <c:v>12.021381236031209</c:v>
                </c:pt>
                <c:pt idx="8">
                  <c:v>3.6640028085582386</c:v>
                </c:pt>
                <c:pt idx="9">
                  <c:v>3.2872620835730344</c:v>
                </c:pt>
                <c:pt idx="10">
                  <c:v>5.4326135471971115</c:v>
                </c:pt>
                <c:pt idx="11">
                  <c:v>99.999999999999972</c:v>
                </c:pt>
              </c:numCache>
            </c:numRef>
          </c:val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74202</xdr:colOff>
      <xdr:row>3</xdr:row>
      <xdr:rowOff>32107</xdr:rowOff>
    </xdr:from>
    <xdr:to>
      <xdr:col>14</xdr:col>
      <xdr:colOff>53038</xdr:colOff>
      <xdr:row>38</xdr:row>
      <xdr:rowOff>95606</xdr:rowOff>
    </xdr:to>
    <xdr:graphicFrame macro="">
      <xdr:nvGraphicFramePr>
        <xdr:cNvPr id="2" name="Діагра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2:D24"/>
  <sheetViews>
    <sheetView tabSelected="1" topLeftCell="A4" zoomScale="89" zoomScaleNormal="89" workbookViewId="0">
      <selection activeCell="C29" sqref="C29"/>
    </sheetView>
  </sheetViews>
  <sheetFormatPr defaultColWidth="9.140625" defaultRowHeight="15.75" x14ac:dyDescent="0.25"/>
  <cols>
    <col min="1" max="1" width="9.140625" style="1" customWidth="1"/>
    <col min="2" max="2" width="28" style="2" customWidth="1"/>
    <col min="3" max="3" width="16.85546875" style="1" customWidth="1"/>
    <col min="4" max="4" width="13.140625" style="1" customWidth="1"/>
    <col min="5" max="16384" width="9.140625" style="1"/>
  </cols>
  <sheetData>
    <row r="12" spans="2:4" ht="47.25" x14ac:dyDescent="0.25">
      <c r="B12" s="2" t="s">
        <v>14</v>
      </c>
      <c r="C12" s="3" t="s">
        <v>0</v>
      </c>
      <c r="D12" s="3" t="s">
        <v>1</v>
      </c>
    </row>
    <row r="13" spans="2:4" x14ac:dyDescent="0.25">
      <c r="B13" s="7" t="s">
        <v>2</v>
      </c>
      <c r="C13" s="5">
        <f>65376657.64/1000</f>
        <v>65376.657639999998</v>
      </c>
      <c r="D13" s="4">
        <f>C13/C24*100</f>
        <v>11.339890764981893</v>
      </c>
    </row>
    <row r="14" spans="2:4" x14ac:dyDescent="0.25">
      <c r="B14" s="7" t="s">
        <v>3</v>
      </c>
      <c r="C14" s="5">
        <f>225128056.51/1000</f>
        <v>225128.05650999999</v>
      </c>
      <c r="D14" s="4">
        <f>C14/C24*100</f>
        <v>39.049527172433628</v>
      </c>
    </row>
    <row r="15" spans="2:4" x14ac:dyDescent="0.25">
      <c r="B15" s="7" t="s">
        <v>4</v>
      </c>
      <c r="C15" s="5">
        <f>24321291.79/1000</f>
        <v>24321.291789999999</v>
      </c>
      <c r="D15" s="4">
        <f>C15/C24*100</f>
        <v>4.2186431995432141</v>
      </c>
    </row>
    <row r="16" spans="2:4" ht="31.5" x14ac:dyDescent="0.25">
      <c r="B16" s="7" t="s">
        <v>5</v>
      </c>
      <c r="C16" s="5">
        <f>48362571.93/1000</f>
        <v>48362.571929999998</v>
      </c>
      <c r="D16" s="4">
        <f>C16/C24*100</f>
        <v>8.3887170528006738</v>
      </c>
    </row>
    <row r="17" spans="2:4" x14ac:dyDescent="0.25">
      <c r="B17" s="7" t="s">
        <v>6</v>
      </c>
      <c r="C17" s="5">
        <f>14895011.16/1000</f>
        <v>14895.01116</v>
      </c>
      <c r="D17" s="4">
        <f>C17/C24*100</f>
        <v>2.5836101996477994</v>
      </c>
    </row>
    <row r="18" spans="2:4" x14ac:dyDescent="0.25">
      <c r="B18" s="7" t="s">
        <v>7</v>
      </c>
      <c r="C18" s="5">
        <f>7525285.57/1000</f>
        <v>7525.28557</v>
      </c>
      <c r="D18" s="4">
        <f>C18/C24*100</f>
        <v>1.3052964073049007</v>
      </c>
    </row>
    <row r="19" spans="2:4" ht="31.5" x14ac:dyDescent="0.25">
      <c r="B19" s="7" t="s">
        <v>8</v>
      </c>
      <c r="C19" s="5">
        <f>50209385.03/1000</f>
        <v>50209.385029999998</v>
      </c>
      <c r="D19" s="4">
        <f>C19/C24*100</f>
        <v>8.7090555279282871</v>
      </c>
    </row>
    <row r="20" spans="2:4" x14ac:dyDescent="0.25">
      <c r="B20" s="7" t="s">
        <v>9</v>
      </c>
      <c r="C20" s="5">
        <f>69305581.66/1000</f>
        <v>69305.581659999996</v>
      </c>
      <c r="D20" s="4">
        <f>C20/C24*100</f>
        <v>12.021381236031209</v>
      </c>
    </row>
    <row r="21" spans="2:4" x14ac:dyDescent="0.25">
      <c r="B21" s="7" t="s">
        <v>10</v>
      </c>
      <c r="C21" s="5">
        <f>21123682.95/1000</f>
        <v>21123.682949999999</v>
      </c>
      <c r="D21" s="4">
        <f>C21/C24*100</f>
        <v>3.6640028085582386</v>
      </c>
    </row>
    <row r="22" spans="2:4" x14ac:dyDescent="0.25">
      <c r="B22" s="7" t="s">
        <v>13</v>
      </c>
      <c r="C22" s="5">
        <f>18951700/1000</f>
        <v>18951.7</v>
      </c>
      <c r="D22" s="4">
        <f>C22/C24*100</f>
        <v>3.2872620835730344</v>
      </c>
    </row>
    <row r="23" spans="2:4" ht="31.5" x14ac:dyDescent="0.25">
      <c r="B23" s="7" t="s">
        <v>12</v>
      </c>
      <c r="C23" s="5">
        <f>31320065.01/1000</f>
        <v>31320.065010000002</v>
      </c>
      <c r="D23" s="4">
        <f>C23/C24*100</f>
        <v>5.4326135471971115</v>
      </c>
    </row>
    <row r="24" spans="2:4" x14ac:dyDescent="0.25">
      <c r="B24" s="2" t="s">
        <v>11</v>
      </c>
      <c r="C24" s="6">
        <f>C13+C14+C15+C16+C17+C18+C19+C20+C21+C22+C23</f>
        <v>576519.28925000003</v>
      </c>
      <c r="D24" s="4">
        <f>D13+D14+D15+D16+D17+D18+D19+D20+D21+D22+D23</f>
        <v>99.999999999999972</v>
      </c>
    </row>
  </sheetData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2024-08-02T07:38:54Z</dcterms:modified>
</cp:coreProperties>
</file>