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4\6_Червень\"/>
    </mc:Choice>
  </mc:AlternateContent>
  <bookViews>
    <workbookView xWindow="0" yWindow="0" windowWidth="28800" windowHeight="12420"/>
  </bookViews>
  <sheets>
    <sheet name="Лист1" sheetId="1" r:id="rId1"/>
  </sheets>
  <definedNames>
    <definedName name="_xlnm.Print_Titles" localSheetId="0">Лист1!$6:$7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0" i="1" l="1"/>
  <c r="C121" i="1"/>
  <c r="C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4" i="1" l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E40" i="1"/>
  <c r="D40" i="1"/>
  <c r="G40" i="1" s="1"/>
  <c r="C40" i="1"/>
  <c r="G39" i="1"/>
  <c r="F39" i="1"/>
  <c r="G38" i="1"/>
  <c r="F38" i="1"/>
  <c r="G37" i="1"/>
  <c r="F37" i="1"/>
  <c r="G36" i="1"/>
  <c r="F36" i="1"/>
  <c r="E35" i="1"/>
  <c r="D35" i="1"/>
  <c r="G35" i="1" s="1"/>
  <c r="C35" i="1"/>
  <c r="G34" i="1"/>
  <c r="F34" i="1"/>
  <c r="G33" i="1"/>
  <c r="F33" i="1"/>
  <c r="G32" i="1"/>
  <c r="F32" i="1"/>
  <c r="G31" i="1"/>
  <c r="F31" i="1"/>
  <c r="E30" i="1"/>
  <c r="D30" i="1"/>
  <c r="G30" i="1" s="1"/>
  <c r="C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30" i="1" l="1"/>
  <c r="F35" i="1"/>
  <c r="F40" i="1"/>
  <c r="D121" i="1" l="1"/>
  <c r="E121" i="1"/>
  <c r="E120" i="1"/>
  <c r="F120" i="1" l="1"/>
  <c r="G120" i="1"/>
  <c r="F121" i="1"/>
  <c r="G121" i="1" l="1"/>
</calcChain>
</file>

<file path=xl/sharedStrings.xml><?xml version="1.0" encoding="utf-8"?>
<sst xmlns="http://schemas.openxmlformats.org/spreadsheetml/2006/main" count="231" uniqueCount="209">
  <si>
    <t>грн.</t>
  </si>
  <si>
    <t>ККД</t>
  </si>
  <si>
    <t>Доходи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</si>
  <si>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</si>
  <si>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</si>
  <si>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</si>
  <si>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</si>
  <si>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</si>
  <si>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</si>
  <si>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</si>
  <si>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</si>
  <si>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</si>
  <si>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</si>
  <si>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</si>
  <si>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</si>
  <si>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</si>
  <si>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</si>
  <si>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</si>
  <si>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</si>
  <si>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</si>
  <si>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</si>
  <si>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</si>
  <si>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</si>
  <si>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</si>
  <si>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</si>
  <si>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</si>
  <si>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</si>
  <si>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</si>
  <si>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</si>
  <si>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</si>
  <si>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</si>
  <si>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</si>
  <si>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</si>
  <si>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</si>
  <si>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</si>
  <si>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</si>
  <si>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</si>
  <si>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</si>
  <si>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</si>
  <si>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</si>
  <si>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</si>
  <si>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</si>
  <si>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</si>
  <si>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</si>
  <si>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</si>
  <si>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</si>
  <si>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</si>
  <si>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</si>
  <si>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</si>
  <si>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</si>
  <si>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</si>
  <si>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</si>
  <si>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</si>
  <si>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</si>
  <si>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</si>
  <si>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</si>
  <si>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</si>
  <si>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</si>
  <si>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</si>
  <si>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</si>
  <si>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</si>
  <si>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</si>
  <si>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</si>
  <si>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</si>
  <si>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</si>
  <si>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</si>
  <si>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</si>
  <si>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</si>
  <si>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18050300</t>
  </si>
  <si>
    <t>Єдиний податок з юридичних осіб</t>
  </si>
  <si>
    <t>18050400</t>
  </si>
  <si>
    <t>Єдиний податок з фізичних осіб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</si>
  <si>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</si>
  <si>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</si>
  <si>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</si>
  <si>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</si>
  <si>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</si>
  <si>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</si>
  <si>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</si>
  <si>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</si>
  <si>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</si>
  <si>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</si>
  <si>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</si>
  <si>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</si>
  <si>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</si>
  <si>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</si>
  <si>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</si>
  <si>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</si>
  <si>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</si>
  <si>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</si>
  <si>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</si>
  <si>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</si>
  <si>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</si>
  <si>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</si>
  <si>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</si>
  <si>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</si>
  <si>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</si>
  <si>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</si>
  <si>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</si>
  <si>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</si>
  <si>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</si>
  <si>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</si>
  <si>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</si>
  <si>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</si>
  <si>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</si>
  <si>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</si>
  <si>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</si>
  <si>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</si>
  <si>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</si>
  <si>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</si>
  <si>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</si>
  <si>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</si>
  <si>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</si>
  <si>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</si>
  <si>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</si>
  <si>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</si>
  <si>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</si>
  <si>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</si>
  <si>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</si>
  <si>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</si>
  <si>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</si>
  <si>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</si>
  <si>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</si>
  <si>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</si>
  <si>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</si>
  <si>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</si>
  <si>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</si>
  <si>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Відхилення 
(гр.5 - гр.4), грн 
+/-</t>
  </si>
  <si>
    <t>Виконання
 % 
( гр.5 /гр.4*100)</t>
  </si>
  <si>
    <t>ЗАГАЛЬНИЙ ФОНД</t>
  </si>
  <si>
    <t>СПЕЦІАЛЬНИЙ ФОНД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</si>
  <si>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</si>
  <si>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</si>
  <si>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</si>
  <si>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</si>
  <si>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</si>
  <si>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</si>
  <si>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</si>
  <si>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</si>
  <si>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</si>
  <si>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</si>
  <si>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</si>
  <si>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</si>
  <si>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</si>
  <si>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</si>
  <si>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</si>
  <si>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</si>
  <si>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</si>
  <si>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</si>
  <si>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</si>
  <si>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</si>
  <si>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</si>
  <si>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</si>
  <si>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</si>
  <si>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</si>
  <si>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</si>
  <si>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</si>
  <si>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</si>
  <si>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</si>
  <si>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</si>
  <si>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</si>
  <si>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</si>
  <si>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</si>
  <si>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</si>
  <si>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</si>
  <si>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50000000</t>
  </si>
  <si>
    <t>Цільові фонди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</si>
  <si>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</si>
  <si>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</si>
  <si>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РАЗОМ БЮДЖЕТ ( без урахування трансфертів) </t>
  </si>
  <si>
    <t xml:space="preserve">РАЗОМ ПО БЮДЖЕТУ </t>
  </si>
  <si>
    <t xml:space="preserve">                                                       Фінансове управління Чорноморської міської ради Одеського району Одеської області</t>
  </si>
  <si>
    <t>Затверджено розписом на 2024 рік з урахуванням змін, грн</t>
  </si>
  <si>
    <t>24061900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</si>
  <si>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</si>
  <si>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18030000</t>
  </si>
  <si>
    <t>Туристичний збір</t>
  </si>
  <si>
    <t>18050000</t>
  </si>
  <si>
    <t>Єдиний податок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</si>
  <si>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</si>
  <si>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</si>
  <si>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</si>
  <si>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</si>
  <si>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25010400</t>
  </si>
  <si>
    <t>Надходження бюджетних установ від реалізації в установленому порядку майна (крім нерухомого майна)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</si>
  <si>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</si>
  <si>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</si>
  <si>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41053400</t>
  </si>
  <si>
    <t>Субвенція з місцевого бюджету на виконання інвестиційних проектів</t>
  </si>
  <si>
    <t>42000000</t>
  </si>
  <si>
    <t>Від Європейського Союзу, урядів іноземних держав, міжнародних організацій, донорських установ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</si>
  <si>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</si>
  <si>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</si>
  <si>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</si>
  <si>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</si>
  <si>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</si>
  <si>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</si>
  <si>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</si>
  <si>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</si>
  <si>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Транспортний податок</t>
  </si>
  <si>
    <t>Оперативна інформація про виконання бюджету Чорноморської міської територіальної громади 
станом на 01.07.2024 року</t>
  </si>
  <si>
    <t>Фактичне виконання станом на 01.07.2024 р, грн</t>
  </si>
  <si>
    <t>Податок на нерухоме майно</t>
  </si>
  <si>
    <t>ЗЕМЛЯ</t>
  </si>
  <si>
    <t>21081700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</si>
  <si>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</si>
  <si>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</si>
  <si>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</si>
  <si>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Затверджено розписом  на січень-червень 2024 рік,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</si>
</sst>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4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0" fillId="2" borderId="0" xfId="0" applyFill="1" applyBorder="1"/>
    <xf numFmtId="4" fontId="2" fillId="4" borderId="1" xfId="0" applyNumberFormat="1" applyFont="1" applyFill="1" applyBorder="1" applyAlignment="1">
      <alignment vertical="center"/>
    </xf>
    <xf numFmtId="0" fontId="1" fillId="0" borderId="0" xfId="0" applyFont="1"/>
    <xf numFmtId="4" fontId="4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Звичайний" xfId="0" builtinId="0"/>
  </cellStyles>
  <dxfs count="5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tabSelected="1" workbookViewId="0">
      <pane ySplit="6" topLeftCell="A7" activePane="bottomLeft" state="frozen"/>
      <selection pane="bottomLeft" activeCell="N12" sqref="N12"/>
    </sheetView>
  </sheetViews>
  <sheetFormatPr defaultRowHeight="12.75" x14ac:dyDescent="0.2"/>
  <cols>
    <col min="1" max="1" width="12.28515625" style="1" customWidth="1"/>
    <col min="2" max="2" width="77.140625" style="2" customWidth="1"/>
    <col min="3" max="6" width="17.7109375" style="3" customWidth="1"/>
    <col min="7" max="7" width="17.7109375" style="11" customWidth="1"/>
  </cols>
  <sheetData>
    <row r="2" spans="1:7" x14ac:dyDescent="0.2">
      <c r="A2" s="4"/>
      <c r="B2" s="5"/>
      <c r="C2" s="6"/>
      <c r="D2" s="6"/>
      <c r="E2" s="6"/>
      <c r="F2" s="6"/>
      <c r="G2" s="6"/>
    </row>
    <row r="3" spans="1:7" ht="39.75" customHeight="1" x14ac:dyDescent="0.25">
      <c r="A3" s="29" t="s">
        <v>200</v>
      </c>
      <c r="B3" s="30"/>
      <c r="C3" s="30"/>
      <c r="D3" s="30"/>
      <c r="E3" s="30"/>
      <c r="F3" s="30"/>
      <c r="G3" s="30"/>
    </row>
    <row r="4" spans="1:7" x14ac:dyDescent="0.2">
      <c r="A4" s="31"/>
      <c r="B4" s="31"/>
      <c r="C4" s="31"/>
      <c r="D4" s="31"/>
      <c r="E4" s="31"/>
      <c r="F4" s="31"/>
      <c r="G4" s="31"/>
    </row>
    <row r="5" spans="1:7" ht="15.75" x14ac:dyDescent="0.25">
      <c r="G5" s="12" t="s">
        <v>0</v>
      </c>
    </row>
    <row r="6" spans="1:7" ht="87.75" customHeight="1" x14ac:dyDescent="0.2">
      <c r="A6" s="8" t="s">
        <v>1</v>
      </c>
      <c r="B6" s="9" t="s">
        <v>2</v>
      </c>
      <c r="C6" s="8" t="s">
        <v>172</v>
      </c>
      <c r="D6" s="8" t="s">
        <v>208</v>
      </c>
      <c r="E6" s="8" t="s">
        <v>201</v>
      </c>
      <c r="F6" s="8" t="s">
        <v>127</v>
      </c>
      <c r="G6" s="10" t="s">
        <v>128</v>
      </c>
    </row>
    <row r="7" spans="1:7" ht="15.75" x14ac:dyDescent="0.25">
      <c r="A7" s="13">
        <v>1</v>
      </c>
      <c r="B7" s="14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</row>
    <row r="8" spans="1:7" ht="15.75" x14ac:dyDescent="0.2">
      <c r="A8" s="7"/>
      <c r="B8" s="32" t="s">
        <v>129</v>
      </c>
      <c r="C8" s="33"/>
      <c r="D8" s="33"/>
      <c r="E8" s="33"/>
      <c r="F8" s="33"/>
      <c r="G8" s="34"/>
    </row>
    <row r="9" spans="1:7" s="26" customFormat="1" ht="15.75" x14ac:dyDescent="0.2">
      <c r="A9" s="20" t="s">
        <v>3</v>
      </c>
      <c r="B9" s="21" t="s">
        <v>4</v>
      </c>
      <c r="C9" s="22">
        <v>811392171</v>
      </c>
      <c r="D9" s="22">
        <v>401444870</v>
      </c>
      <c r="E9" s="22">
        <v>415093628.17000002</v>
      </c>
      <c r="F9" s="23">
        <f t="shared" ref="F9:F72" si="0">E9-D9</f>
        <v>13648758.170000017</v>
      </c>
      <c r="G9" s="23">
        <f t="shared" ref="G9:G72" si="1">IF(D9=0,0,E9/D9*100)</f>
        <v>103.39990847809315</v>
      </c>
    </row>
    <row r="10" spans="1:7" ht="31.5" x14ac:dyDescent="0.2">
      <c r="A10" s="20" t="s">
        <v>5</v>
      </c>
      <c r="B10" s="21" t="s">
        <v>6</v>
      </c>
      <c r="C10" s="22">
        <v>457505171</v>
      </c>
      <c r="D10" s="22">
        <v>231761670</v>
      </c>
      <c r="E10" s="22">
        <v>247967554.56999999</v>
      </c>
      <c r="F10" s="23">
        <f t="shared" si="0"/>
        <v>16205884.569999993</v>
      </c>
      <c r="G10" s="23">
        <f t="shared" si="1"/>
        <v>106.99247833776828</v>
      </c>
    </row>
    <row r="11" spans="1:7" ht="15.75" x14ac:dyDescent="0.2">
      <c r="A11" s="20" t="s">
        <v>7</v>
      </c>
      <c r="B11" s="21" t="s">
        <v>8</v>
      </c>
      <c r="C11" s="22">
        <v>456005171</v>
      </c>
      <c r="D11" s="22">
        <v>230261670</v>
      </c>
      <c r="E11" s="22">
        <v>246344538.56999999</v>
      </c>
      <c r="F11" s="23">
        <f t="shared" si="0"/>
        <v>16082868.569999993</v>
      </c>
      <c r="G11" s="23">
        <f t="shared" si="1"/>
        <v>106.98460519720889</v>
      </c>
    </row>
    <row r="12" spans="1:7" ht="31.5" x14ac:dyDescent="0.2">
      <c r="A12" s="20" t="s">
        <v>9</v>
      </c>
      <c r="B12" s="21" t="s">
        <v>10</v>
      </c>
      <c r="C12" s="22">
        <v>445185171</v>
      </c>
      <c r="D12" s="22">
        <v>224671670</v>
      </c>
      <c r="E12" s="22">
        <v>239096429.13</v>
      </c>
      <c r="F12" s="23">
        <f t="shared" si="0"/>
        <v>14424759.129999995</v>
      </c>
      <c r="G12" s="23">
        <f t="shared" si="1"/>
        <v>106.42037295133828</v>
      </c>
    </row>
    <row r="13" spans="1:7" ht="31.5" x14ac:dyDescent="0.2">
      <c r="A13" s="20" t="s">
        <v>11</v>
      </c>
      <c r="B13" s="21" t="s">
        <v>12</v>
      </c>
      <c r="C13" s="22">
        <v>5150000</v>
      </c>
      <c r="D13" s="22">
        <v>2465000</v>
      </c>
      <c r="E13" s="22">
        <v>4086373.69</v>
      </c>
      <c r="F13" s="23">
        <f t="shared" si="0"/>
        <v>1621373.69</v>
      </c>
      <c r="G13" s="23">
        <f t="shared" si="1"/>
        <v>165.7758089249493</v>
      </c>
    </row>
    <row r="14" spans="1:7" ht="31.5" x14ac:dyDescent="0.2">
      <c r="A14" s="20" t="s">
        <v>13</v>
      </c>
      <c r="B14" s="21" t="s">
        <v>14</v>
      </c>
      <c r="C14" s="22">
        <v>5670000</v>
      </c>
      <c r="D14" s="22">
        <v>3125000</v>
      </c>
      <c r="E14" s="22">
        <v>3161735.75</v>
      </c>
      <c r="F14" s="23">
        <f t="shared" si="0"/>
        <v>36735.75</v>
      </c>
      <c r="G14" s="23">
        <f t="shared" si="1"/>
        <v>101.175544</v>
      </c>
    </row>
    <row r="15" spans="1:7" ht="15.75" x14ac:dyDescent="0.2">
      <c r="A15" s="20" t="s">
        <v>15</v>
      </c>
      <c r="B15" s="21" t="s">
        <v>16</v>
      </c>
      <c r="C15" s="22">
        <v>1500000</v>
      </c>
      <c r="D15" s="22">
        <v>1500000</v>
      </c>
      <c r="E15" s="22">
        <v>1623016</v>
      </c>
      <c r="F15" s="23">
        <f t="shared" si="0"/>
        <v>123016</v>
      </c>
      <c r="G15" s="23">
        <f t="shared" si="1"/>
        <v>108.20106666666666</v>
      </c>
    </row>
    <row r="16" spans="1:7" ht="31.5" x14ac:dyDescent="0.2">
      <c r="A16" s="20" t="s">
        <v>17</v>
      </c>
      <c r="B16" s="21" t="s">
        <v>18</v>
      </c>
      <c r="C16" s="22">
        <v>1500000</v>
      </c>
      <c r="D16" s="22">
        <v>1500000</v>
      </c>
      <c r="E16" s="22">
        <v>1623016</v>
      </c>
      <c r="F16" s="23">
        <f t="shared" si="0"/>
        <v>123016</v>
      </c>
      <c r="G16" s="23">
        <f t="shared" si="1"/>
        <v>108.20106666666666</v>
      </c>
    </row>
    <row r="17" spans="1:7" ht="15.75" x14ac:dyDescent="0.2">
      <c r="A17" s="20" t="s">
        <v>19</v>
      </c>
      <c r="B17" s="21" t="s">
        <v>20</v>
      </c>
      <c r="C17" s="22">
        <v>7000</v>
      </c>
      <c r="D17" s="22">
        <v>4000</v>
      </c>
      <c r="E17" s="22">
        <v>5413.73</v>
      </c>
      <c r="F17" s="23">
        <f t="shared" si="0"/>
        <v>1413.7299999999996</v>
      </c>
      <c r="G17" s="23">
        <f t="shared" si="1"/>
        <v>135.34324999999998</v>
      </c>
    </row>
    <row r="18" spans="1:7" ht="15.75" x14ac:dyDescent="0.2">
      <c r="A18" s="20" t="s">
        <v>21</v>
      </c>
      <c r="B18" s="21" t="s">
        <v>22</v>
      </c>
      <c r="C18" s="22">
        <v>7000</v>
      </c>
      <c r="D18" s="22">
        <v>4000</v>
      </c>
      <c r="E18" s="22">
        <v>5413.73</v>
      </c>
      <c r="F18" s="23">
        <f t="shared" si="0"/>
        <v>1413.7299999999996</v>
      </c>
      <c r="G18" s="23">
        <f t="shared" si="1"/>
        <v>135.34324999999998</v>
      </c>
    </row>
    <row r="19" spans="1:7" ht="31.5" x14ac:dyDescent="0.2">
      <c r="A19" s="20" t="s">
        <v>23</v>
      </c>
      <c r="B19" s="21" t="s">
        <v>24</v>
      </c>
      <c r="C19" s="22">
        <v>7000</v>
      </c>
      <c r="D19" s="22">
        <v>4000</v>
      </c>
      <c r="E19" s="22">
        <v>5413.73</v>
      </c>
      <c r="F19" s="23">
        <f t="shared" si="0"/>
        <v>1413.7299999999996</v>
      </c>
      <c r="G19" s="23">
        <f t="shared" si="1"/>
        <v>135.34324999999998</v>
      </c>
    </row>
    <row r="20" spans="1:7" ht="15.75" x14ac:dyDescent="0.2">
      <c r="A20" s="20" t="s">
        <v>25</v>
      </c>
      <c r="B20" s="21" t="s">
        <v>26</v>
      </c>
      <c r="C20" s="22">
        <v>41180000</v>
      </c>
      <c r="D20" s="22">
        <v>19655000</v>
      </c>
      <c r="E20" s="22">
        <v>20672971.98</v>
      </c>
      <c r="F20" s="23">
        <f t="shared" si="0"/>
        <v>1017971.9800000004</v>
      </c>
      <c r="G20" s="23">
        <f t="shared" si="1"/>
        <v>105.17920111930808</v>
      </c>
    </row>
    <row r="21" spans="1:7" ht="15.75" x14ac:dyDescent="0.2">
      <c r="A21" s="20" t="s">
        <v>27</v>
      </c>
      <c r="B21" s="21" t="s">
        <v>28</v>
      </c>
      <c r="C21" s="22">
        <v>2500000</v>
      </c>
      <c r="D21" s="22">
        <v>985000</v>
      </c>
      <c r="E21" s="22">
        <v>1043771.35</v>
      </c>
      <c r="F21" s="23">
        <f t="shared" si="0"/>
        <v>58771.349999999977</v>
      </c>
      <c r="G21" s="23">
        <f t="shared" si="1"/>
        <v>105.96663451776649</v>
      </c>
    </row>
    <row r="22" spans="1:7" ht="15.75" x14ac:dyDescent="0.2">
      <c r="A22" s="20" t="s">
        <v>29</v>
      </c>
      <c r="B22" s="21" t="s">
        <v>30</v>
      </c>
      <c r="C22" s="22">
        <v>2500000</v>
      </c>
      <c r="D22" s="22">
        <v>985000</v>
      </c>
      <c r="E22" s="22">
        <v>1043771.35</v>
      </c>
      <c r="F22" s="23">
        <f t="shared" si="0"/>
        <v>58771.349999999977</v>
      </c>
      <c r="G22" s="23">
        <f t="shared" si="1"/>
        <v>105.96663451776649</v>
      </c>
    </row>
    <row r="23" spans="1:7" ht="31.5" x14ac:dyDescent="0.2">
      <c r="A23" s="20" t="s">
        <v>31</v>
      </c>
      <c r="B23" s="21" t="s">
        <v>32</v>
      </c>
      <c r="C23" s="22">
        <v>9000000</v>
      </c>
      <c r="D23" s="22">
        <v>5160000</v>
      </c>
      <c r="E23" s="22">
        <v>5765445.9500000002</v>
      </c>
      <c r="F23" s="23">
        <f t="shared" si="0"/>
        <v>605445.95000000019</v>
      </c>
      <c r="G23" s="23">
        <f t="shared" si="1"/>
        <v>111.73344864341087</v>
      </c>
    </row>
    <row r="24" spans="1:7" ht="15.75" x14ac:dyDescent="0.2">
      <c r="A24" s="20" t="s">
        <v>33</v>
      </c>
      <c r="B24" s="21" t="s">
        <v>30</v>
      </c>
      <c r="C24" s="22">
        <v>9000000</v>
      </c>
      <c r="D24" s="22">
        <v>5160000</v>
      </c>
      <c r="E24" s="22">
        <v>5765445.9500000002</v>
      </c>
      <c r="F24" s="23">
        <f t="shared" si="0"/>
        <v>605445.95000000019</v>
      </c>
      <c r="G24" s="23">
        <f t="shared" si="1"/>
        <v>111.73344864341087</v>
      </c>
    </row>
    <row r="25" spans="1:7" ht="31.5" x14ac:dyDescent="0.2">
      <c r="A25" s="20" t="s">
        <v>34</v>
      </c>
      <c r="B25" s="21" t="s">
        <v>35</v>
      </c>
      <c r="C25" s="22">
        <v>29680000</v>
      </c>
      <c r="D25" s="22">
        <v>13510000</v>
      </c>
      <c r="E25" s="22">
        <v>13863754.68</v>
      </c>
      <c r="F25" s="23">
        <f t="shared" si="0"/>
        <v>353754.6799999997</v>
      </c>
      <c r="G25" s="23">
        <f t="shared" si="1"/>
        <v>102.61846543301259</v>
      </c>
    </row>
    <row r="26" spans="1:7" ht="63" x14ac:dyDescent="0.2">
      <c r="A26" s="20" t="s">
        <v>36</v>
      </c>
      <c r="B26" s="21" t="s">
        <v>37</v>
      </c>
      <c r="C26" s="22">
        <v>15480000</v>
      </c>
      <c r="D26" s="22">
        <v>7080000</v>
      </c>
      <c r="E26" s="22">
        <v>7217230.1500000004</v>
      </c>
      <c r="F26" s="23">
        <f t="shared" si="0"/>
        <v>137230.15000000037</v>
      </c>
      <c r="G26" s="23">
        <f t="shared" si="1"/>
        <v>101.93827895480227</v>
      </c>
    </row>
    <row r="27" spans="1:7" ht="47.25" x14ac:dyDescent="0.2">
      <c r="A27" s="20" t="s">
        <v>38</v>
      </c>
      <c r="B27" s="21" t="s">
        <v>39</v>
      </c>
      <c r="C27" s="22">
        <v>14200000</v>
      </c>
      <c r="D27" s="22">
        <v>6430000</v>
      </c>
      <c r="E27" s="22">
        <v>6646524.5300000003</v>
      </c>
      <c r="F27" s="23">
        <f t="shared" si="0"/>
        <v>216524.53000000026</v>
      </c>
      <c r="G27" s="23">
        <f t="shared" si="1"/>
        <v>103.36741104199068</v>
      </c>
    </row>
    <row r="28" spans="1:7" ht="31.5" x14ac:dyDescent="0.2">
      <c r="A28" s="20" t="s">
        <v>40</v>
      </c>
      <c r="B28" s="21" t="s">
        <v>41</v>
      </c>
      <c r="C28" s="22">
        <v>312700000</v>
      </c>
      <c r="D28" s="22">
        <v>150024200</v>
      </c>
      <c r="E28" s="22">
        <v>146447687.88999999</v>
      </c>
      <c r="F28" s="23">
        <f t="shared" si="0"/>
        <v>-3576512.1100000143</v>
      </c>
      <c r="G28" s="23">
        <f t="shared" si="1"/>
        <v>97.616043205029584</v>
      </c>
    </row>
    <row r="29" spans="1:7" ht="15.75" x14ac:dyDescent="0.2">
      <c r="A29" s="20" t="s">
        <v>42</v>
      </c>
      <c r="B29" s="21" t="s">
        <v>43</v>
      </c>
      <c r="C29" s="22">
        <v>227400000</v>
      </c>
      <c r="D29" s="22">
        <v>106499200</v>
      </c>
      <c r="E29" s="22">
        <v>100523242.44999997</v>
      </c>
      <c r="F29" s="23">
        <f t="shared" si="0"/>
        <v>-5975957.5500000268</v>
      </c>
      <c r="G29" s="23">
        <f t="shared" si="1"/>
        <v>94.388730103136893</v>
      </c>
    </row>
    <row r="30" spans="1:7" s="26" customFormat="1" ht="15.75" x14ac:dyDescent="0.2">
      <c r="A30" s="20"/>
      <c r="B30" s="8" t="s">
        <v>202</v>
      </c>
      <c r="C30" s="23">
        <f t="shared" ref="C30:E30" si="2">SUM(C31:C34)</f>
        <v>30750000</v>
      </c>
      <c r="D30" s="23">
        <f t="shared" si="2"/>
        <v>16304500</v>
      </c>
      <c r="E30" s="23">
        <f t="shared" si="2"/>
        <v>17664062.27</v>
      </c>
      <c r="F30" s="23">
        <f t="shared" si="0"/>
        <v>1359562.2699999996</v>
      </c>
      <c r="G30" s="23">
        <f t="shared" si="1"/>
        <v>108.33857076267289</v>
      </c>
    </row>
    <row r="31" spans="1:7" ht="31.5" x14ac:dyDescent="0.2">
      <c r="A31" s="20" t="s">
        <v>44</v>
      </c>
      <c r="B31" s="21" t="s">
        <v>45</v>
      </c>
      <c r="C31" s="22">
        <v>70000</v>
      </c>
      <c r="D31" s="22">
        <v>39500</v>
      </c>
      <c r="E31" s="22">
        <v>39992.93</v>
      </c>
      <c r="F31" s="23">
        <f t="shared" si="0"/>
        <v>492.93000000000029</v>
      </c>
      <c r="G31" s="23">
        <f t="shared" si="1"/>
        <v>101.24792405063292</v>
      </c>
    </row>
    <row r="32" spans="1:7" ht="31.5" x14ac:dyDescent="0.2">
      <c r="A32" s="20" t="s">
        <v>46</v>
      </c>
      <c r="B32" s="21" t="s">
        <v>47</v>
      </c>
      <c r="C32" s="22">
        <v>2580000</v>
      </c>
      <c r="D32" s="22">
        <v>1035000</v>
      </c>
      <c r="E32" s="22">
        <v>1042447.32</v>
      </c>
      <c r="F32" s="23">
        <f t="shared" si="0"/>
        <v>7447.3199999999488</v>
      </c>
      <c r="G32" s="23">
        <f t="shared" si="1"/>
        <v>100.71954782608694</v>
      </c>
    </row>
    <row r="33" spans="1:7" ht="31.5" x14ac:dyDescent="0.2">
      <c r="A33" s="20" t="s">
        <v>48</v>
      </c>
      <c r="B33" s="21" t="s">
        <v>49</v>
      </c>
      <c r="C33" s="22">
        <v>8000000</v>
      </c>
      <c r="D33" s="22">
        <v>4380000</v>
      </c>
      <c r="E33" s="22">
        <v>4672923.7699999996</v>
      </c>
      <c r="F33" s="23">
        <f t="shared" si="0"/>
        <v>292923.76999999955</v>
      </c>
      <c r="G33" s="23">
        <f t="shared" si="1"/>
        <v>106.68775730593607</v>
      </c>
    </row>
    <row r="34" spans="1:7" ht="31.5" x14ac:dyDescent="0.2">
      <c r="A34" s="20" t="s">
        <v>50</v>
      </c>
      <c r="B34" s="21" t="s">
        <v>51</v>
      </c>
      <c r="C34" s="22">
        <v>20100000</v>
      </c>
      <c r="D34" s="22">
        <v>10850000</v>
      </c>
      <c r="E34" s="22">
        <v>11908698.25</v>
      </c>
      <c r="F34" s="23">
        <f t="shared" si="0"/>
        <v>1058698.25</v>
      </c>
      <c r="G34" s="23">
        <f t="shared" si="1"/>
        <v>109.7575875576037</v>
      </c>
    </row>
    <row r="35" spans="1:7" ht="15.75" x14ac:dyDescent="0.2">
      <c r="A35" s="20"/>
      <c r="B35" s="8" t="s">
        <v>203</v>
      </c>
      <c r="C35" s="23">
        <f t="shared" ref="C35:E35" si="3">SUM(C36:C39)</f>
        <v>196500000</v>
      </c>
      <c r="D35" s="23">
        <f t="shared" si="3"/>
        <v>90090000</v>
      </c>
      <c r="E35" s="23">
        <f t="shared" si="3"/>
        <v>82724038.479999989</v>
      </c>
      <c r="F35" s="23">
        <f t="shared" si="0"/>
        <v>-7365961.5200000107</v>
      </c>
      <c r="G35" s="23">
        <f t="shared" si="1"/>
        <v>91.823774536574518</v>
      </c>
    </row>
    <row r="36" spans="1:7" ht="15.75" x14ac:dyDescent="0.2">
      <c r="A36" s="20" t="s">
        <v>52</v>
      </c>
      <c r="B36" s="21" t="s">
        <v>53</v>
      </c>
      <c r="C36" s="22">
        <v>58400000</v>
      </c>
      <c r="D36" s="22">
        <v>28100000</v>
      </c>
      <c r="E36" s="22">
        <v>28120038.829999998</v>
      </c>
      <c r="F36" s="23">
        <f t="shared" si="0"/>
        <v>20038.829999998212</v>
      </c>
      <c r="G36" s="23">
        <f t="shared" si="1"/>
        <v>100.07131256227757</v>
      </c>
    </row>
    <row r="37" spans="1:7" ht="15.75" x14ac:dyDescent="0.2">
      <c r="A37" s="20" t="s">
        <v>54</v>
      </c>
      <c r="B37" s="21" t="s">
        <v>55</v>
      </c>
      <c r="C37" s="22">
        <v>126100000</v>
      </c>
      <c r="D37" s="22">
        <v>57740000</v>
      </c>
      <c r="E37" s="22">
        <v>49990166.280000001</v>
      </c>
      <c r="F37" s="23">
        <f t="shared" si="0"/>
        <v>-7749833.7199999988</v>
      </c>
      <c r="G37" s="23">
        <f t="shared" si="1"/>
        <v>86.578050363699347</v>
      </c>
    </row>
    <row r="38" spans="1:7" ht="15.75" x14ac:dyDescent="0.2">
      <c r="A38" s="20" t="s">
        <v>56</v>
      </c>
      <c r="B38" s="21" t="s">
        <v>57</v>
      </c>
      <c r="C38" s="22">
        <v>1600000</v>
      </c>
      <c r="D38" s="22">
        <v>460000</v>
      </c>
      <c r="E38" s="22">
        <v>453083.96</v>
      </c>
      <c r="F38" s="23">
        <f t="shared" si="0"/>
        <v>-6916.039999999979</v>
      </c>
      <c r="G38" s="23">
        <f t="shared" si="1"/>
        <v>98.496513043478259</v>
      </c>
    </row>
    <row r="39" spans="1:7" ht="15.75" x14ac:dyDescent="0.2">
      <c r="A39" s="20" t="s">
        <v>58</v>
      </c>
      <c r="B39" s="21" t="s">
        <v>59</v>
      </c>
      <c r="C39" s="22">
        <v>10400000</v>
      </c>
      <c r="D39" s="22">
        <v>3790000</v>
      </c>
      <c r="E39" s="22">
        <v>4160749.41</v>
      </c>
      <c r="F39" s="23">
        <f t="shared" si="0"/>
        <v>370749.41000000015</v>
      </c>
      <c r="G39" s="23">
        <f t="shared" si="1"/>
        <v>109.78230633245383</v>
      </c>
    </row>
    <row r="40" spans="1:7" ht="15.75" x14ac:dyDescent="0.2">
      <c r="A40" s="20"/>
      <c r="B40" s="8" t="s">
        <v>199</v>
      </c>
      <c r="C40" s="23">
        <f t="shared" ref="C40:E40" si="4">SUM(C41:C42)</f>
        <v>150000</v>
      </c>
      <c r="D40" s="23">
        <f t="shared" si="4"/>
        <v>104700</v>
      </c>
      <c r="E40" s="23">
        <f t="shared" si="4"/>
        <v>135141.70000000001</v>
      </c>
      <c r="F40" s="23">
        <f t="shared" si="0"/>
        <v>30441.700000000012</v>
      </c>
      <c r="G40" s="23">
        <f t="shared" si="1"/>
        <v>129.07516714422161</v>
      </c>
    </row>
    <row r="41" spans="1:7" ht="15.75" x14ac:dyDescent="0.2">
      <c r="A41" s="20" t="s">
        <v>60</v>
      </c>
      <c r="B41" s="21" t="s">
        <v>61</v>
      </c>
      <c r="C41" s="22">
        <v>30000</v>
      </c>
      <c r="D41" s="22">
        <v>7400</v>
      </c>
      <c r="E41" s="22">
        <v>7427.1</v>
      </c>
      <c r="F41" s="23">
        <f t="shared" si="0"/>
        <v>27.100000000000364</v>
      </c>
      <c r="G41" s="23">
        <f t="shared" si="1"/>
        <v>100.36621621621622</v>
      </c>
    </row>
    <row r="42" spans="1:7" ht="15.75" x14ac:dyDescent="0.2">
      <c r="A42" s="20" t="s">
        <v>62</v>
      </c>
      <c r="B42" s="21" t="s">
        <v>63</v>
      </c>
      <c r="C42" s="22">
        <v>120000</v>
      </c>
      <c r="D42" s="22">
        <v>97300</v>
      </c>
      <c r="E42" s="22">
        <v>127714.6</v>
      </c>
      <c r="F42" s="23">
        <f t="shared" si="0"/>
        <v>30414.600000000006</v>
      </c>
      <c r="G42" s="23">
        <f t="shared" si="1"/>
        <v>131.25858170606372</v>
      </c>
    </row>
    <row r="43" spans="1:7" s="26" customFormat="1" ht="15.75" x14ac:dyDescent="0.2">
      <c r="A43" s="20" t="s">
        <v>175</v>
      </c>
      <c r="B43" s="21" t="s">
        <v>176</v>
      </c>
      <c r="C43" s="22">
        <v>300000</v>
      </c>
      <c r="D43" s="22">
        <v>85000</v>
      </c>
      <c r="E43" s="22">
        <v>99717.36</v>
      </c>
      <c r="F43" s="23">
        <f t="shared" si="0"/>
        <v>14717.36</v>
      </c>
      <c r="G43" s="23">
        <f t="shared" si="1"/>
        <v>117.3145411764706</v>
      </c>
    </row>
    <row r="44" spans="1:7" ht="15.75" x14ac:dyDescent="0.2">
      <c r="A44" s="20" t="s">
        <v>64</v>
      </c>
      <c r="B44" s="21" t="s">
        <v>65</v>
      </c>
      <c r="C44" s="22">
        <v>200000</v>
      </c>
      <c r="D44" s="22">
        <v>62500</v>
      </c>
      <c r="E44" s="22">
        <v>75610</v>
      </c>
      <c r="F44" s="23">
        <f t="shared" si="0"/>
        <v>13110</v>
      </c>
      <c r="G44" s="23">
        <f t="shared" si="1"/>
        <v>120.976</v>
      </c>
    </row>
    <row r="45" spans="1:7" ht="15.75" x14ac:dyDescent="0.2">
      <c r="A45" s="20" t="s">
        <v>66</v>
      </c>
      <c r="B45" s="21" t="s">
        <v>67</v>
      </c>
      <c r="C45" s="22">
        <v>100000</v>
      </c>
      <c r="D45" s="22">
        <v>22500</v>
      </c>
      <c r="E45" s="22">
        <v>24107.360000000001</v>
      </c>
      <c r="F45" s="23">
        <f t="shared" si="0"/>
        <v>1607.3600000000006</v>
      </c>
      <c r="G45" s="23">
        <f t="shared" si="1"/>
        <v>107.14382222222223</v>
      </c>
    </row>
    <row r="46" spans="1:7" s="26" customFormat="1" ht="15.75" x14ac:dyDescent="0.2">
      <c r="A46" s="20" t="s">
        <v>177</v>
      </c>
      <c r="B46" s="21" t="s">
        <v>178</v>
      </c>
      <c r="C46" s="22">
        <v>85000000</v>
      </c>
      <c r="D46" s="22">
        <v>43440000</v>
      </c>
      <c r="E46" s="22">
        <v>45824728.079999998</v>
      </c>
      <c r="F46" s="23">
        <f t="shared" si="0"/>
        <v>2384728.0799999982</v>
      </c>
      <c r="G46" s="23">
        <f t="shared" si="1"/>
        <v>105.48970552486188</v>
      </c>
    </row>
    <row r="47" spans="1:7" ht="15.75" x14ac:dyDescent="0.2">
      <c r="A47" s="20" t="s">
        <v>68</v>
      </c>
      <c r="B47" s="21" t="s">
        <v>69</v>
      </c>
      <c r="C47" s="22">
        <v>21526930</v>
      </c>
      <c r="D47" s="22">
        <v>7536930</v>
      </c>
      <c r="E47" s="22">
        <v>5788306</v>
      </c>
      <c r="F47" s="23">
        <f t="shared" si="0"/>
        <v>-1748624</v>
      </c>
      <c r="G47" s="23">
        <f t="shared" si="1"/>
        <v>76.79925380758479</v>
      </c>
    </row>
    <row r="48" spans="1:7" ht="15.75" x14ac:dyDescent="0.2">
      <c r="A48" s="20" t="s">
        <v>70</v>
      </c>
      <c r="B48" s="21" t="s">
        <v>71</v>
      </c>
      <c r="C48" s="22">
        <v>63473070</v>
      </c>
      <c r="D48" s="22">
        <v>35903070</v>
      </c>
      <c r="E48" s="22">
        <v>40036422.079999998</v>
      </c>
      <c r="F48" s="23">
        <f t="shared" si="0"/>
        <v>4133352.0799999982</v>
      </c>
      <c r="G48" s="23">
        <f t="shared" si="1"/>
        <v>111.51253104539526</v>
      </c>
    </row>
    <row r="49" spans="1:7" ht="15.75" x14ac:dyDescent="0.2">
      <c r="A49" s="20" t="s">
        <v>72</v>
      </c>
      <c r="B49" s="21" t="s">
        <v>73</v>
      </c>
      <c r="C49" s="22">
        <v>13737000</v>
      </c>
      <c r="D49" s="22">
        <v>6842980</v>
      </c>
      <c r="E49" s="22">
        <v>8015012.6500000004</v>
      </c>
      <c r="F49" s="23">
        <f t="shared" si="0"/>
        <v>1172032.6500000004</v>
      </c>
      <c r="G49" s="23">
        <f t="shared" si="1"/>
        <v>117.12751827420217</v>
      </c>
    </row>
    <row r="50" spans="1:7" ht="15.75" x14ac:dyDescent="0.2">
      <c r="A50" s="20" t="s">
        <v>74</v>
      </c>
      <c r="B50" s="21" t="s">
        <v>75</v>
      </c>
      <c r="C50" s="22">
        <v>639300</v>
      </c>
      <c r="D50" s="22">
        <v>269600</v>
      </c>
      <c r="E50" s="22">
        <v>488185.14</v>
      </c>
      <c r="F50" s="23">
        <f t="shared" si="0"/>
        <v>218585.14</v>
      </c>
      <c r="G50" s="23">
        <f t="shared" si="1"/>
        <v>181.07757418397628</v>
      </c>
    </row>
    <row r="51" spans="1:7" ht="63" x14ac:dyDescent="0.2">
      <c r="A51" s="20" t="s">
        <v>179</v>
      </c>
      <c r="B51" s="21" t="s">
        <v>180</v>
      </c>
      <c r="C51" s="22">
        <v>2300</v>
      </c>
      <c r="D51" s="22">
        <v>2300</v>
      </c>
      <c r="E51" s="22">
        <v>2380</v>
      </c>
      <c r="F51" s="23">
        <f t="shared" si="0"/>
        <v>80</v>
      </c>
      <c r="G51" s="23">
        <f t="shared" si="1"/>
        <v>103.47826086956522</v>
      </c>
    </row>
    <row r="52" spans="1:7" ht="31.5" x14ac:dyDescent="0.2">
      <c r="A52" s="20" t="s">
        <v>181</v>
      </c>
      <c r="B52" s="21" t="s">
        <v>182</v>
      </c>
      <c r="C52" s="22">
        <v>2300</v>
      </c>
      <c r="D52" s="22">
        <v>2300</v>
      </c>
      <c r="E52" s="22">
        <v>2380</v>
      </c>
      <c r="F52" s="23">
        <f t="shared" si="0"/>
        <v>80</v>
      </c>
      <c r="G52" s="23">
        <f t="shared" si="1"/>
        <v>103.47826086956522</v>
      </c>
    </row>
    <row r="53" spans="1:7" ht="15.75" x14ac:dyDescent="0.2">
      <c r="A53" s="20" t="s">
        <v>76</v>
      </c>
      <c r="B53" s="21" t="s">
        <v>77</v>
      </c>
      <c r="C53" s="22">
        <v>637000</v>
      </c>
      <c r="D53" s="22">
        <v>267300</v>
      </c>
      <c r="E53" s="22">
        <v>485805.14</v>
      </c>
      <c r="F53" s="23">
        <f t="shared" si="0"/>
        <v>218505.14</v>
      </c>
      <c r="G53" s="23">
        <f t="shared" si="1"/>
        <v>181.74528245417133</v>
      </c>
    </row>
    <row r="54" spans="1:7" ht="15.75" x14ac:dyDescent="0.2">
      <c r="A54" s="20" t="s">
        <v>78</v>
      </c>
      <c r="B54" s="21" t="s">
        <v>79</v>
      </c>
      <c r="C54" s="22">
        <v>170000</v>
      </c>
      <c r="D54" s="22">
        <v>82500</v>
      </c>
      <c r="E54" s="22">
        <v>102604.82</v>
      </c>
      <c r="F54" s="23">
        <f t="shared" si="0"/>
        <v>20104.820000000007</v>
      </c>
      <c r="G54" s="23">
        <f t="shared" si="1"/>
        <v>124.3694787878788</v>
      </c>
    </row>
    <row r="55" spans="1:7" ht="63" x14ac:dyDescent="0.2">
      <c r="A55" s="20" t="s">
        <v>80</v>
      </c>
      <c r="B55" s="21" t="s">
        <v>81</v>
      </c>
      <c r="C55" s="22">
        <v>450000</v>
      </c>
      <c r="D55" s="22">
        <v>182000</v>
      </c>
      <c r="E55" s="22">
        <v>200296.26</v>
      </c>
      <c r="F55" s="23">
        <f t="shared" si="0"/>
        <v>18296.260000000009</v>
      </c>
      <c r="G55" s="23">
        <f t="shared" si="1"/>
        <v>110.05289010989013</v>
      </c>
    </row>
    <row r="56" spans="1:7" ht="47.25" x14ac:dyDescent="0.2">
      <c r="A56" s="20" t="s">
        <v>204</v>
      </c>
      <c r="B56" s="21" t="s">
        <v>205</v>
      </c>
      <c r="C56" s="22">
        <v>0</v>
      </c>
      <c r="D56" s="22">
        <v>0</v>
      </c>
      <c r="E56" s="22">
        <v>180064.06</v>
      </c>
      <c r="F56" s="23">
        <f t="shared" si="0"/>
        <v>180064.06</v>
      </c>
      <c r="G56" s="23">
        <f t="shared" si="1"/>
        <v>0</v>
      </c>
    </row>
    <row r="57" spans="1:7" ht="63" x14ac:dyDescent="0.2">
      <c r="A57" s="20" t="s">
        <v>82</v>
      </c>
      <c r="B57" s="21" t="s">
        <v>83</v>
      </c>
      <c r="C57" s="22">
        <v>17000</v>
      </c>
      <c r="D57" s="22">
        <v>2800</v>
      </c>
      <c r="E57" s="22">
        <v>2840</v>
      </c>
      <c r="F57" s="23">
        <f t="shared" si="0"/>
        <v>40</v>
      </c>
      <c r="G57" s="23">
        <f t="shared" si="1"/>
        <v>101.42857142857142</v>
      </c>
    </row>
    <row r="58" spans="1:7" ht="31.5" x14ac:dyDescent="0.2">
      <c r="A58" s="20" t="s">
        <v>84</v>
      </c>
      <c r="B58" s="21" t="s">
        <v>85</v>
      </c>
      <c r="C58" s="22">
        <v>11397200</v>
      </c>
      <c r="D58" s="22">
        <v>5656880</v>
      </c>
      <c r="E58" s="22">
        <v>6182075.0200000005</v>
      </c>
      <c r="F58" s="23">
        <f t="shared" si="0"/>
        <v>525195.02000000048</v>
      </c>
      <c r="G58" s="23">
        <f t="shared" si="1"/>
        <v>109.28418173975763</v>
      </c>
    </row>
    <row r="59" spans="1:7" ht="15.75" x14ac:dyDescent="0.2">
      <c r="A59" s="20" t="s">
        <v>86</v>
      </c>
      <c r="B59" s="21" t="s">
        <v>87</v>
      </c>
      <c r="C59" s="22">
        <v>7362200</v>
      </c>
      <c r="D59" s="22">
        <v>3581500</v>
      </c>
      <c r="E59" s="22">
        <v>3737522.2700000005</v>
      </c>
      <c r="F59" s="23">
        <f t="shared" si="0"/>
        <v>156022.27000000048</v>
      </c>
      <c r="G59" s="23">
        <f t="shared" si="1"/>
        <v>104.35633868490856</v>
      </c>
    </row>
    <row r="60" spans="1:7" ht="31.5" x14ac:dyDescent="0.2">
      <c r="A60" s="20" t="s">
        <v>88</v>
      </c>
      <c r="B60" s="21" t="s">
        <v>89</v>
      </c>
      <c r="C60" s="22">
        <v>200000</v>
      </c>
      <c r="D60" s="22">
        <v>71500</v>
      </c>
      <c r="E60" s="22">
        <v>74252</v>
      </c>
      <c r="F60" s="23">
        <f t="shared" si="0"/>
        <v>2752</v>
      </c>
      <c r="G60" s="23">
        <f t="shared" si="1"/>
        <v>103.84895104895105</v>
      </c>
    </row>
    <row r="61" spans="1:7" ht="15.75" x14ac:dyDescent="0.2">
      <c r="A61" s="20" t="s">
        <v>90</v>
      </c>
      <c r="B61" s="21" t="s">
        <v>91</v>
      </c>
      <c r="C61" s="22">
        <v>6900000</v>
      </c>
      <c r="D61" s="22">
        <v>3347000</v>
      </c>
      <c r="E61" s="22">
        <v>3498633.5700000003</v>
      </c>
      <c r="F61" s="23">
        <f t="shared" si="0"/>
        <v>151633.5700000003</v>
      </c>
      <c r="G61" s="23">
        <f t="shared" si="1"/>
        <v>104.53043232745742</v>
      </c>
    </row>
    <row r="62" spans="1:7" ht="31.5" x14ac:dyDescent="0.2">
      <c r="A62" s="20" t="s">
        <v>92</v>
      </c>
      <c r="B62" s="21" t="s">
        <v>93</v>
      </c>
      <c r="C62" s="22">
        <v>230000</v>
      </c>
      <c r="D62" s="22">
        <v>155400</v>
      </c>
      <c r="E62" s="22">
        <v>156955</v>
      </c>
      <c r="F62" s="23">
        <f t="shared" si="0"/>
        <v>1555</v>
      </c>
      <c r="G62" s="23">
        <f t="shared" si="1"/>
        <v>101.00064350064351</v>
      </c>
    </row>
    <row r="63" spans="1:7" ht="63" x14ac:dyDescent="0.2">
      <c r="A63" s="20" t="s">
        <v>94</v>
      </c>
      <c r="B63" s="21" t="s">
        <v>95</v>
      </c>
      <c r="C63" s="22">
        <v>32200</v>
      </c>
      <c r="D63" s="22">
        <v>7600</v>
      </c>
      <c r="E63" s="22">
        <v>7681.7</v>
      </c>
      <c r="F63" s="23">
        <f t="shared" si="0"/>
        <v>81.699999999999818</v>
      </c>
      <c r="G63" s="23">
        <f t="shared" si="1"/>
        <v>101.075</v>
      </c>
    </row>
    <row r="64" spans="1:7" ht="31.5" x14ac:dyDescent="0.2">
      <c r="A64" s="20" t="s">
        <v>96</v>
      </c>
      <c r="B64" s="21" t="s">
        <v>97</v>
      </c>
      <c r="C64" s="22">
        <v>4000000</v>
      </c>
      <c r="D64" s="22">
        <v>2060000</v>
      </c>
      <c r="E64" s="22">
        <v>2425085.39</v>
      </c>
      <c r="F64" s="23">
        <f t="shared" si="0"/>
        <v>365085.39000000013</v>
      </c>
      <c r="G64" s="23">
        <f t="shared" si="1"/>
        <v>117.72259174757282</v>
      </c>
    </row>
    <row r="65" spans="1:7" ht="31.5" x14ac:dyDescent="0.2">
      <c r="A65" s="20" t="s">
        <v>98</v>
      </c>
      <c r="B65" s="21" t="s">
        <v>99</v>
      </c>
      <c r="C65" s="22">
        <v>4000000</v>
      </c>
      <c r="D65" s="22">
        <v>2060000</v>
      </c>
      <c r="E65" s="22">
        <v>2425085.39</v>
      </c>
      <c r="F65" s="23">
        <f t="shared" si="0"/>
        <v>365085.39000000013</v>
      </c>
      <c r="G65" s="23">
        <f t="shared" si="1"/>
        <v>117.72259174757282</v>
      </c>
    </row>
    <row r="66" spans="1:7" ht="15.75" x14ac:dyDescent="0.2">
      <c r="A66" s="20" t="s">
        <v>100</v>
      </c>
      <c r="B66" s="21" t="s">
        <v>101</v>
      </c>
      <c r="C66" s="22">
        <v>35000</v>
      </c>
      <c r="D66" s="22">
        <v>15380</v>
      </c>
      <c r="E66" s="22">
        <v>19467.36</v>
      </c>
      <c r="F66" s="23">
        <f t="shared" si="0"/>
        <v>4087.3600000000006</v>
      </c>
      <c r="G66" s="23">
        <f t="shared" si="1"/>
        <v>126.57581274382315</v>
      </c>
    </row>
    <row r="67" spans="1:7" ht="47.25" x14ac:dyDescent="0.2">
      <c r="A67" s="20" t="s">
        <v>102</v>
      </c>
      <c r="B67" s="21" t="s">
        <v>103</v>
      </c>
      <c r="C67" s="22">
        <v>5000</v>
      </c>
      <c r="D67" s="22">
        <v>1990</v>
      </c>
      <c r="E67" s="22">
        <v>2416.36</v>
      </c>
      <c r="F67" s="23">
        <f t="shared" si="0"/>
        <v>426.36000000000013</v>
      </c>
      <c r="G67" s="23">
        <f t="shared" si="1"/>
        <v>121.42512562814072</v>
      </c>
    </row>
    <row r="68" spans="1:7" ht="31.5" x14ac:dyDescent="0.2">
      <c r="A68" s="20" t="s">
        <v>104</v>
      </c>
      <c r="B68" s="21" t="s">
        <v>105</v>
      </c>
      <c r="C68" s="22">
        <v>30000</v>
      </c>
      <c r="D68" s="22">
        <v>13390</v>
      </c>
      <c r="E68" s="22">
        <v>17051</v>
      </c>
      <c r="F68" s="23">
        <f t="shared" si="0"/>
        <v>3661</v>
      </c>
      <c r="G68" s="23">
        <f t="shared" si="1"/>
        <v>127.34129947722181</v>
      </c>
    </row>
    <row r="69" spans="1:7" ht="15.75" x14ac:dyDescent="0.2">
      <c r="A69" s="20" t="s">
        <v>106</v>
      </c>
      <c r="B69" s="21" t="s">
        <v>107</v>
      </c>
      <c r="C69" s="22">
        <v>1700500</v>
      </c>
      <c r="D69" s="22">
        <v>916500</v>
      </c>
      <c r="E69" s="22">
        <v>1344752.49</v>
      </c>
      <c r="F69" s="23">
        <f t="shared" si="0"/>
        <v>428252.49</v>
      </c>
      <c r="G69" s="23">
        <f t="shared" si="1"/>
        <v>146.72694926350246</v>
      </c>
    </row>
    <row r="70" spans="1:7" ht="15.75" x14ac:dyDescent="0.2">
      <c r="A70" s="20" t="s">
        <v>108</v>
      </c>
      <c r="B70" s="21" t="s">
        <v>77</v>
      </c>
      <c r="C70" s="22">
        <v>1700500</v>
      </c>
      <c r="D70" s="22">
        <v>916500</v>
      </c>
      <c r="E70" s="22">
        <v>1344752.49</v>
      </c>
      <c r="F70" s="23">
        <f t="shared" si="0"/>
        <v>428252.49</v>
      </c>
      <c r="G70" s="23">
        <f t="shared" si="1"/>
        <v>146.72694926350246</v>
      </c>
    </row>
    <row r="71" spans="1:7" ht="15.75" x14ac:dyDescent="0.2">
      <c r="A71" s="20" t="s">
        <v>109</v>
      </c>
      <c r="B71" s="21" t="s">
        <v>77</v>
      </c>
      <c r="C71" s="22">
        <v>1700000</v>
      </c>
      <c r="D71" s="22">
        <v>916000</v>
      </c>
      <c r="E71" s="22">
        <v>961161.48</v>
      </c>
      <c r="F71" s="23">
        <f t="shared" si="0"/>
        <v>45161.479999999981</v>
      </c>
      <c r="G71" s="23">
        <f t="shared" si="1"/>
        <v>104.93029257641922</v>
      </c>
    </row>
    <row r="72" spans="1:7" ht="47.25" x14ac:dyDescent="0.2">
      <c r="A72" s="20" t="s">
        <v>173</v>
      </c>
      <c r="B72" s="21" t="s">
        <v>174</v>
      </c>
      <c r="C72" s="22">
        <v>500</v>
      </c>
      <c r="D72" s="22">
        <v>500</v>
      </c>
      <c r="E72" s="22">
        <v>383591.01</v>
      </c>
      <c r="F72" s="23">
        <f t="shared" si="0"/>
        <v>383091.01</v>
      </c>
      <c r="G72" s="23">
        <f t="shared" si="1"/>
        <v>76718.20199999999</v>
      </c>
    </row>
    <row r="73" spans="1:7" ht="15.75" x14ac:dyDescent="0.2">
      <c r="A73" s="20" t="s">
        <v>110</v>
      </c>
      <c r="B73" s="21" t="s">
        <v>111</v>
      </c>
      <c r="C73" s="22">
        <v>166194233</v>
      </c>
      <c r="D73" s="22">
        <v>97635722</v>
      </c>
      <c r="E73" s="22">
        <v>97798655.159999996</v>
      </c>
      <c r="F73" s="23">
        <f t="shared" ref="F73:F84" si="5">E73-D73</f>
        <v>162933.15999999642</v>
      </c>
      <c r="G73" s="23">
        <f t="shared" ref="G73:G84" si="6">IF(D73=0,0,E73/D73*100)</f>
        <v>100.16687863485048</v>
      </c>
    </row>
    <row r="74" spans="1:7" ht="15.75" x14ac:dyDescent="0.2">
      <c r="A74" s="20" t="s">
        <v>112</v>
      </c>
      <c r="B74" s="21" t="s">
        <v>113</v>
      </c>
      <c r="C74" s="22">
        <v>166194233</v>
      </c>
      <c r="D74" s="22">
        <v>97635722</v>
      </c>
      <c r="E74" s="22">
        <v>97798655.159999996</v>
      </c>
      <c r="F74" s="23">
        <f t="shared" si="5"/>
        <v>162933.15999999642</v>
      </c>
      <c r="G74" s="23">
        <f t="shared" si="6"/>
        <v>100.16687863485048</v>
      </c>
    </row>
    <row r="75" spans="1:7" ht="15.75" x14ac:dyDescent="0.2">
      <c r="A75" s="20" t="s">
        <v>114</v>
      </c>
      <c r="B75" s="21" t="s">
        <v>115</v>
      </c>
      <c r="C75" s="22">
        <v>159192900</v>
      </c>
      <c r="D75" s="22">
        <v>93868700</v>
      </c>
      <c r="E75" s="22">
        <v>93868700</v>
      </c>
      <c r="F75" s="23">
        <f t="shared" si="5"/>
        <v>0</v>
      </c>
      <c r="G75" s="23">
        <f t="shared" si="6"/>
        <v>100</v>
      </c>
    </row>
    <row r="76" spans="1:7" ht="15.75" x14ac:dyDescent="0.2">
      <c r="A76" s="20" t="s">
        <v>116</v>
      </c>
      <c r="B76" s="21" t="s">
        <v>117</v>
      </c>
      <c r="C76" s="22">
        <v>159192900</v>
      </c>
      <c r="D76" s="22">
        <v>93868700</v>
      </c>
      <c r="E76" s="22">
        <v>93868700</v>
      </c>
      <c r="F76" s="23">
        <f t="shared" si="5"/>
        <v>0</v>
      </c>
      <c r="G76" s="23">
        <f t="shared" si="6"/>
        <v>100</v>
      </c>
    </row>
    <row r="77" spans="1:7" ht="15.75" x14ac:dyDescent="0.2">
      <c r="A77" s="20" t="s">
        <v>118</v>
      </c>
      <c r="B77" s="21" t="s">
        <v>119</v>
      </c>
      <c r="C77" s="22">
        <v>7001333</v>
      </c>
      <c r="D77" s="22">
        <v>3767022</v>
      </c>
      <c r="E77" s="22">
        <v>3929955.16</v>
      </c>
      <c r="F77" s="23">
        <f t="shared" si="5"/>
        <v>162933.16000000015</v>
      </c>
      <c r="G77" s="23">
        <f t="shared" si="6"/>
        <v>104.32525108693287</v>
      </c>
    </row>
    <row r="78" spans="1:7" ht="31.5" x14ac:dyDescent="0.2">
      <c r="A78" s="20" t="s">
        <v>120</v>
      </c>
      <c r="B78" s="21" t="s">
        <v>121</v>
      </c>
      <c r="C78" s="22">
        <v>3005640</v>
      </c>
      <c r="D78" s="22">
        <v>1772426</v>
      </c>
      <c r="E78" s="22">
        <v>1772426</v>
      </c>
      <c r="F78" s="23">
        <f t="shared" si="5"/>
        <v>0</v>
      </c>
      <c r="G78" s="23">
        <f t="shared" si="6"/>
        <v>100</v>
      </c>
    </row>
    <row r="79" spans="1:7" ht="47.25" x14ac:dyDescent="0.2">
      <c r="A79" s="20" t="s">
        <v>206</v>
      </c>
      <c r="B79" s="21" t="s">
        <v>207</v>
      </c>
      <c r="C79" s="22">
        <v>0</v>
      </c>
      <c r="D79" s="22">
        <v>0</v>
      </c>
      <c r="E79" s="22">
        <v>219240</v>
      </c>
      <c r="F79" s="23">
        <f t="shared" si="5"/>
        <v>219240</v>
      </c>
      <c r="G79" s="23">
        <f t="shared" si="6"/>
        <v>0</v>
      </c>
    </row>
    <row r="80" spans="1:7" ht="47.25" x14ac:dyDescent="0.2">
      <c r="A80" s="20" t="s">
        <v>195</v>
      </c>
      <c r="B80" s="21" t="s">
        <v>196</v>
      </c>
      <c r="C80" s="22">
        <v>97284</v>
      </c>
      <c r="D80" s="22">
        <v>97284</v>
      </c>
      <c r="E80" s="22">
        <v>97284</v>
      </c>
      <c r="F80" s="23">
        <f t="shared" si="5"/>
        <v>0</v>
      </c>
      <c r="G80" s="23">
        <f t="shared" si="6"/>
        <v>100</v>
      </c>
    </row>
    <row r="81" spans="1:7" ht="15.75" x14ac:dyDescent="0.2">
      <c r="A81" s="20" t="s">
        <v>122</v>
      </c>
      <c r="B81" s="21" t="s">
        <v>123</v>
      </c>
      <c r="C81" s="22">
        <v>3794465</v>
      </c>
      <c r="D81" s="22">
        <v>1855732</v>
      </c>
      <c r="E81" s="22">
        <v>1799425.16</v>
      </c>
      <c r="F81" s="23">
        <f t="shared" si="5"/>
        <v>-56306.840000000084</v>
      </c>
      <c r="G81" s="23">
        <f t="shared" si="6"/>
        <v>96.965788163377027</v>
      </c>
    </row>
    <row r="82" spans="1:7" ht="47.25" x14ac:dyDescent="0.2">
      <c r="A82" s="20" t="s">
        <v>197</v>
      </c>
      <c r="B82" s="21" t="s">
        <v>198</v>
      </c>
      <c r="C82" s="22">
        <v>103944</v>
      </c>
      <c r="D82" s="22">
        <v>41580</v>
      </c>
      <c r="E82" s="22">
        <v>41580</v>
      </c>
      <c r="F82" s="23">
        <f t="shared" si="5"/>
        <v>0</v>
      </c>
      <c r="G82" s="23">
        <f t="shared" si="6"/>
        <v>100</v>
      </c>
    </row>
    <row r="83" spans="1:7" ht="15.75" x14ac:dyDescent="0.2">
      <c r="A83" s="17" t="s">
        <v>124</v>
      </c>
      <c r="B83" s="16" t="s">
        <v>125</v>
      </c>
      <c r="C83" s="15">
        <v>825129171</v>
      </c>
      <c r="D83" s="15">
        <v>408287850</v>
      </c>
      <c r="E83" s="15">
        <v>423108640.81999999</v>
      </c>
      <c r="F83" s="15">
        <f t="shared" si="5"/>
        <v>14820790.819999993</v>
      </c>
      <c r="G83" s="15">
        <f t="shared" si="6"/>
        <v>103.62998576127112</v>
      </c>
    </row>
    <row r="84" spans="1:7" ht="15.75" x14ac:dyDescent="0.2">
      <c r="A84" s="17" t="s">
        <v>124</v>
      </c>
      <c r="B84" s="16" t="s">
        <v>126</v>
      </c>
      <c r="C84" s="15">
        <v>991323404</v>
      </c>
      <c r="D84" s="15">
        <v>505923572</v>
      </c>
      <c r="E84" s="15">
        <v>520907295.98000002</v>
      </c>
      <c r="F84" s="15">
        <f t="shared" si="5"/>
        <v>14983723.980000019</v>
      </c>
      <c r="G84" s="15">
        <f t="shared" si="6"/>
        <v>102.96165761179439</v>
      </c>
    </row>
    <row r="85" spans="1:7" ht="15.75" x14ac:dyDescent="0.25">
      <c r="A85" s="35" t="s">
        <v>130</v>
      </c>
      <c r="B85" s="36"/>
      <c r="C85" s="36"/>
      <c r="D85" s="36"/>
      <c r="E85" s="36"/>
      <c r="F85" s="36"/>
      <c r="G85" s="37"/>
    </row>
    <row r="86" spans="1:7" ht="15.75" x14ac:dyDescent="0.2">
      <c r="A86" s="20" t="s">
        <v>3</v>
      </c>
      <c r="B86" s="21" t="s">
        <v>4</v>
      </c>
      <c r="C86" s="22">
        <v>300000</v>
      </c>
      <c r="D86" s="22">
        <v>204450</v>
      </c>
      <c r="E86" s="22">
        <v>340236.25</v>
      </c>
      <c r="F86" s="23">
        <f t="shared" ref="F86:F119" si="7">E86-D86</f>
        <v>135786.25</v>
      </c>
      <c r="G86" s="23">
        <f t="shared" ref="G86:G119" si="8">IF(D86=0,0,E86/D86*100)</f>
        <v>166.41538273416484</v>
      </c>
    </row>
    <row r="87" spans="1:7" ht="15.75" x14ac:dyDescent="0.2">
      <c r="A87" s="20" t="s">
        <v>131</v>
      </c>
      <c r="B87" s="21" t="s">
        <v>132</v>
      </c>
      <c r="C87" s="22">
        <v>300000</v>
      </c>
      <c r="D87" s="22">
        <v>204450</v>
      </c>
      <c r="E87" s="22">
        <v>340236.25</v>
      </c>
      <c r="F87" s="23">
        <f t="shared" si="7"/>
        <v>135786.25</v>
      </c>
      <c r="G87" s="23">
        <f t="shared" si="8"/>
        <v>166.41538273416484</v>
      </c>
    </row>
    <row r="88" spans="1:7" ht="15.75" x14ac:dyDescent="0.2">
      <c r="A88" s="20" t="s">
        <v>133</v>
      </c>
      <c r="B88" s="21" t="s">
        <v>134</v>
      </c>
      <c r="C88" s="22">
        <v>300000</v>
      </c>
      <c r="D88" s="22">
        <v>204450</v>
      </c>
      <c r="E88" s="22">
        <v>340236.25</v>
      </c>
      <c r="F88" s="23">
        <f t="shared" si="7"/>
        <v>135786.25</v>
      </c>
      <c r="G88" s="23">
        <f t="shared" si="8"/>
        <v>166.41538273416484</v>
      </c>
    </row>
    <row r="89" spans="1:7" ht="47.25" x14ac:dyDescent="0.2">
      <c r="A89" s="20" t="s">
        <v>135</v>
      </c>
      <c r="B89" s="21" t="s">
        <v>136</v>
      </c>
      <c r="C89" s="22">
        <v>140000</v>
      </c>
      <c r="D89" s="22">
        <v>78400</v>
      </c>
      <c r="E89" s="22">
        <v>103747.17</v>
      </c>
      <c r="F89" s="23">
        <f t="shared" si="7"/>
        <v>25347.17</v>
      </c>
      <c r="G89" s="23">
        <f t="shared" si="8"/>
        <v>132.33057397959183</v>
      </c>
    </row>
    <row r="90" spans="1:7" ht="19.149999999999999" customHeight="1" x14ac:dyDescent="0.2">
      <c r="A90" s="20" t="s">
        <v>137</v>
      </c>
      <c r="B90" s="21" t="s">
        <v>138</v>
      </c>
      <c r="C90" s="22">
        <v>152000</v>
      </c>
      <c r="D90" s="22">
        <v>123000</v>
      </c>
      <c r="E90" s="22">
        <v>233900.78</v>
      </c>
      <c r="F90" s="23">
        <f t="shared" si="7"/>
        <v>110900.78</v>
      </c>
      <c r="G90" s="23">
        <f t="shared" si="8"/>
        <v>190.16323577235772</v>
      </c>
    </row>
    <row r="91" spans="1:7" ht="36" customHeight="1" x14ac:dyDescent="0.2">
      <c r="A91" s="20" t="s">
        <v>139</v>
      </c>
      <c r="B91" s="21" t="s">
        <v>140</v>
      </c>
      <c r="C91" s="22">
        <v>8000</v>
      </c>
      <c r="D91" s="22">
        <v>3050</v>
      </c>
      <c r="E91" s="22">
        <v>2588.3000000000002</v>
      </c>
      <c r="F91" s="23">
        <f t="shared" si="7"/>
        <v>-461.69999999999982</v>
      </c>
      <c r="G91" s="23">
        <f t="shared" si="8"/>
        <v>84.862295081967218</v>
      </c>
    </row>
    <row r="92" spans="1:7" ht="15.75" x14ac:dyDescent="0.2">
      <c r="A92" s="20" t="s">
        <v>72</v>
      </c>
      <c r="B92" s="21" t="s">
        <v>73</v>
      </c>
      <c r="C92" s="22">
        <v>18050000</v>
      </c>
      <c r="D92" s="22">
        <v>9000049.5</v>
      </c>
      <c r="E92" s="22">
        <v>13830518.710000001</v>
      </c>
      <c r="F92" s="23">
        <f t="shared" si="7"/>
        <v>4830469.2100000009</v>
      </c>
      <c r="G92" s="23">
        <f t="shared" si="8"/>
        <v>153.67158491739409</v>
      </c>
    </row>
    <row r="93" spans="1:7" ht="15.75" x14ac:dyDescent="0.2">
      <c r="A93" s="20" t="s">
        <v>106</v>
      </c>
      <c r="B93" s="21" t="s">
        <v>107</v>
      </c>
      <c r="C93" s="22">
        <v>50000</v>
      </c>
      <c r="D93" s="22">
        <v>49.5</v>
      </c>
      <c r="E93" s="22">
        <v>49.59</v>
      </c>
      <c r="F93" s="23">
        <f t="shared" si="7"/>
        <v>9.0000000000003411E-2</v>
      </c>
      <c r="G93" s="23">
        <f t="shared" si="8"/>
        <v>100.18181818181819</v>
      </c>
    </row>
    <row r="94" spans="1:7" ht="15.75" x14ac:dyDescent="0.2">
      <c r="A94" s="20" t="s">
        <v>108</v>
      </c>
      <c r="B94" s="21" t="s">
        <v>77</v>
      </c>
      <c r="C94" s="22">
        <v>50000</v>
      </c>
      <c r="D94" s="22">
        <v>49.5</v>
      </c>
      <c r="E94" s="22">
        <v>49.59</v>
      </c>
      <c r="F94" s="23">
        <f t="shared" si="7"/>
        <v>9.0000000000003411E-2</v>
      </c>
      <c r="G94" s="23">
        <f t="shared" si="8"/>
        <v>100.18181818181819</v>
      </c>
    </row>
    <row r="95" spans="1:7" ht="48" customHeight="1" x14ac:dyDescent="0.2">
      <c r="A95" s="20" t="s">
        <v>141</v>
      </c>
      <c r="B95" s="21" t="s">
        <v>142</v>
      </c>
      <c r="C95" s="22">
        <v>50000</v>
      </c>
      <c r="D95" s="22">
        <v>49.5</v>
      </c>
      <c r="E95" s="22">
        <v>49.59</v>
      </c>
      <c r="F95" s="23">
        <f t="shared" si="7"/>
        <v>9.0000000000003411E-2</v>
      </c>
      <c r="G95" s="23">
        <f t="shared" si="8"/>
        <v>100.18181818181819</v>
      </c>
    </row>
    <row r="96" spans="1:7" ht="15.75" x14ac:dyDescent="0.2">
      <c r="A96" s="20" t="s">
        <v>143</v>
      </c>
      <c r="B96" s="21" t="s">
        <v>144</v>
      </c>
      <c r="C96" s="22">
        <v>18000000</v>
      </c>
      <c r="D96" s="22">
        <v>9000000</v>
      </c>
      <c r="E96" s="22">
        <v>13830469.120000001</v>
      </c>
      <c r="F96" s="23">
        <f t="shared" si="7"/>
        <v>4830469.120000001</v>
      </c>
      <c r="G96" s="23">
        <f t="shared" si="8"/>
        <v>153.67187911111114</v>
      </c>
    </row>
    <row r="97" spans="1:7" ht="31.5" x14ac:dyDescent="0.2">
      <c r="A97" s="20" t="s">
        <v>145</v>
      </c>
      <c r="B97" s="21" t="s">
        <v>146</v>
      </c>
      <c r="C97" s="22">
        <v>18000000</v>
      </c>
      <c r="D97" s="22">
        <v>9000000</v>
      </c>
      <c r="E97" s="22">
        <v>1781429.23</v>
      </c>
      <c r="F97" s="23">
        <f t="shared" si="7"/>
        <v>-7218570.7699999996</v>
      </c>
      <c r="G97" s="23">
        <f t="shared" si="8"/>
        <v>19.793658111111114</v>
      </c>
    </row>
    <row r="98" spans="1:7" ht="31.5" x14ac:dyDescent="0.2">
      <c r="A98" s="20" t="s">
        <v>147</v>
      </c>
      <c r="B98" s="21" t="s">
        <v>148</v>
      </c>
      <c r="C98" s="22">
        <v>17560400</v>
      </c>
      <c r="D98" s="22">
        <v>8780200</v>
      </c>
      <c r="E98" s="22">
        <v>1616434.13</v>
      </c>
      <c r="F98" s="23">
        <f t="shared" si="7"/>
        <v>-7163765.8700000001</v>
      </c>
      <c r="G98" s="23">
        <f t="shared" si="8"/>
        <v>18.409992141409077</v>
      </c>
    </row>
    <row r="99" spans="1:7" ht="31.5" x14ac:dyDescent="0.2">
      <c r="A99" s="20" t="s">
        <v>149</v>
      </c>
      <c r="B99" s="21" t="s">
        <v>150</v>
      </c>
      <c r="C99" s="22">
        <v>439600</v>
      </c>
      <c r="D99" s="22">
        <v>219800</v>
      </c>
      <c r="E99" s="22">
        <v>160430.1</v>
      </c>
      <c r="F99" s="23">
        <f t="shared" si="7"/>
        <v>-59369.899999999994</v>
      </c>
      <c r="G99" s="23">
        <f t="shared" si="8"/>
        <v>72.989126478616924</v>
      </c>
    </row>
    <row r="100" spans="1:7" ht="35.450000000000003" customHeight="1" x14ac:dyDescent="0.2">
      <c r="A100" s="20" t="s">
        <v>183</v>
      </c>
      <c r="B100" s="21" t="s">
        <v>184</v>
      </c>
      <c r="C100" s="22">
        <v>0</v>
      </c>
      <c r="D100" s="22">
        <v>0</v>
      </c>
      <c r="E100" s="22">
        <v>4565</v>
      </c>
      <c r="F100" s="23">
        <f t="shared" si="7"/>
        <v>4565</v>
      </c>
      <c r="G100" s="23">
        <f t="shared" si="8"/>
        <v>0</v>
      </c>
    </row>
    <row r="101" spans="1:7" ht="21.6" customHeight="1" x14ac:dyDescent="0.2">
      <c r="A101" s="20" t="s">
        <v>151</v>
      </c>
      <c r="B101" s="21" t="s">
        <v>152</v>
      </c>
      <c r="C101" s="22">
        <v>0</v>
      </c>
      <c r="D101" s="22">
        <v>0</v>
      </c>
      <c r="E101" s="22">
        <v>12049039.890000001</v>
      </c>
      <c r="F101" s="23">
        <f t="shared" si="7"/>
        <v>12049039.890000001</v>
      </c>
      <c r="G101" s="23">
        <f t="shared" si="8"/>
        <v>0</v>
      </c>
    </row>
    <row r="102" spans="1:7" ht="15.75" x14ac:dyDescent="0.2">
      <c r="A102" s="20" t="s">
        <v>153</v>
      </c>
      <c r="B102" s="21" t="s">
        <v>154</v>
      </c>
      <c r="C102" s="22">
        <v>0</v>
      </c>
      <c r="D102" s="22">
        <v>0</v>
      </c>
      <c r="E102" s="22">
        <v>11384510.710000001</v>
      </c>
      <c r="F102" s="23">
        <f t="shared" si="7"/>
        <v>11384510.710000001</v>
      </c>
      <c r="G102" s="23">
        <f t="shared" si="8"/>
        <v>0</v>
      </c>
    </row>
    <row r="103" spans="1:7" ht="69.599999999999994" customHeight="1" x14ac:dyDescent="0.2">
      <c r="A103" s="20" t="s">
        <v>155</v>
      </c>
      <c r="B103" s="21" t="s">
        <v>156</v>
      </c>
      <c r="C103" s="22">
        <v>0</v>
      </c>
      <c r="D103" s="22">
        <v>0</v>
      </c>
      <c r="E103" s="22">
        <v>664529.18000000005</v>
      </c>
      <c r="F103" s="23">
        <f t="shared" si="7"/>
        <v>664529.18000000005</v>
      </c>
      <c r="G103" s="23">
        <f t="shared" si="8"/>
        <v>0</v>
      </c>
    </row>
    <row r="104" spans="1:7" ht="15.75" x14ac:dyDescent="0.2">
      <c r="A104" s="20" t="s">
        <v>157</v>
      </c>
      <c r="B104" s="21" t="s">
        <v>158</v>
      </c>
      <c r="C104" s="22">
        <v>2799000</v>
      </c>
      <c r="D104" s="22">
        <v>2749250</v>
      </c>
      <c r="E104" s="22">
        <v>2749292</v>
      </c>
      <c r="F104" s="23">
        <f t="shared" si="7"/>
        <v>42</v>
      </c>
      <c r="G104" s="23">
        <f t="shared" si="8"/>
        <v>100.00152768936982</v>
      </c>
    </row>
    <row r="105" spans="1:7" ht="15.75" x14ac:dyDescent="0.2">
      <c r="A105" s="20" t="s">
        <v>159</v>
      </c>
      <c r="B105" s="21" t="s">
        <v>160</v>
      </c>
      <c r="C105" s="22">
        <v>2799000</v>
      </c>
      <c r="D105" s="22">
        <v>2749250</v>
      </c>
      <c r="E105" s="22">
        <v>2749292</v>
      </c>
      <c r="F105" s="23">
        <f t="shared" si="7"/>
        <v>42</v>
      </c>
      <c r="G105" s="23">
        <f t="shared" si="8"/>
        <v>100.00152768936982</v>
      </c>
    </row>
    <row r="106" spans="1:7" ht="15.75" x14ac:dyDescent="0.2">
      <c r="A106" s="20" t="s">
        <v>161</v>
      </c>
      <c r="B106" s="21" t="s">
        <v>162</v>
      </c>
      <c r="C106" s="22">
        <v>2799000</v>
      </c>
      <c r="D106" s="22">
        <v>2749250</v>
      </c>
      <c r="E106" s="22">
        <v>2749292</v>
      </c>
      <c r="F106" s="23">
        <f t="shared" si="7"/>
        <v>42</v>
      </c>
      <c r="G106" s="23">
        <f t="shared" si="8"/>
        <v>100.00152768936982</v>
      </c>
    </row>
    <row r="107" spans="1:7" ht="63" customHeight="1" x14ac:dyDescent="0.2">
      <c r="A107" s="20" t="s">
        <v>163</v>
      </c>
      <c r="B107" s="21" t="s">
        <v>164</v>
      </c>
      <c r="C107" s="22">
        <v>2799000</v>
      </c>
      <c r="D107" s="22">
        <v>2749250</v>
      </c>
      <c r="E107" s="22">
        <v>2749292</v>
      </c>
      <c r="F107" s="23">
        <f t="shared" si="7"/>
        <v>42</v>
      </c>
      <c r="G107" s="23">
        <f t="shared" si="8"/>
        <v>100.00152768936982</v>
      </c>
    </row>
    <row r="108" spans="1:7" ht="15.75" x14ac:dyDescent="0.2">
      <c r="A108" s="20" t="s">
        <v>110</v>
      </c>
      <c r="B108" s="21" t="s">
        <v>111</v>
      </c>
      <c r="C108" s="22">
        <v>28445159.440000001</v>
      </c>
      <c r="D108" s="22">
        <v>28445159.440000001</v>
      </c>
      <c r="E108" s="22">
        <v>28445159.440000001</v>
      </c>
      <c r="F108" s="23">
        <f t="shared" si="7"/>
        <v>0</v>
      </c>
      <c r="G108" s="23">
        <f t="shared" si="8"/>
        <v>100</v>
      </c>
    </row>
    <row r="109" spans="1:7" ht="18.75" customHeight="1" x14ac:dyDescent="0.2">
      <c r="A109" s="20" t="s">
        <v>112</v>
      </c>
      <c r="B109" s="21" t="s">
        <v>113</v>
      </c>
      <c r="C109" s="22">
        <v>28024358</v>
      </c>
      <c r="D109" s="22">
        <v>28024358</v>
      </c>
      <c r="E109" s="22">
        <v>28024358</v>
      </c>
      <c r="F109" s="23">
        <f t="shared" si="7"/>
        <v>0</v>
      </c>
      <c r="G109" s="23">
        <f t="shared" si="8"/>
        <v>100</v>
      </c>
    </row>
    <row r="110" spans="1:7" ht="15.75" x14ac:dyDescent="0.2">
      <c r="A110" s="20" t="s">
        <v>118</v>
      </c>
      <c r="B110" s="21" t="s">
        <v>119</v>
      </c>
      <c r="C110" s="22">
        <v>28024358</v>
      </c>
      <c r="D110" s="22">
        <v>28024358</v>
      </c>
      <c r="E110" s="22">
        <v>28024358</v>
      </c>
      <c r="F110" s="23">
        <f t="shared" si="7"/>
        <v>0</v>
      </c>
      <c r="G110" s="23">
        <f t="shared" si="8"/>
        <v>100</v>
      </c>
    </row>
    <row r="111" spans="1:7" s="24" customFormat="1" ht="36.6" customHeight="1" x14ac:dyDescent="0.2">
      <c r="A111" s="20" t="s">
        <v>185</v>
      </c>
      <c r="B111" s="21" t="s">
        <v>186</v>
      </c>
      <c r="C111" s="22">
        <v>1532916</v>
      </c>
      <c r="D111" s="22">
        <v>1532916</v>
      </c>
      <c r="E111" s="22">
        <v>1532916</v>
      </c>
      <c r="F111" s="23">
        <f t="shared" si="7"/>
        <v>0</v>
      </c>
      <c r="G111" s="23">
        <f t="shared" si="8"/>
        <v>100</v>
      </c>
    </row>
    <row r="112" spans="1:7" s="24" customFormat="1" ht="22.15" customHeight="1" x14ac:dyDescent="0.2">
      <c r="A112" s="20" t="s">
        <v>187</v>
      </c>
      <c r="B112" s="21" t="s">
        <v>188</v>
      </c>
      <c r="C112" s="22">
        <v>26491442</v>
      </c>
      <c r="D112" s="22">
        <v>26491442</v>
      </c>
      <c r="E112" s="22">
        <v>26491442</v>
      </c>
      <c r="F112" s="23">
        <f t="shared" si="7"/>
        <v>0</v>
      </c>
      <c r="G112" s="23">
        <f t="shared" si="8"/>
        <v>100</v>
      </c>
    </row>
    <row r="113" spans="1:7" s="24" customFormat="1" ht="38.450000000000003" customHeight="1" x14ac:dyDescent="0.2">
      <c r="A113" s="20" t="s">
        <v>189</v>
      </c>
      <c r="B113" s="21" t="s">
        <v>190</v>
      </c>
      <c r="C113" s="22">
        <v>420801.44</v>
      </c>
      <c r="D113" s="22">
        <v>420801.44</v>
      </c>
      <c r="E113" s="22">
        <v>420801.44</v>
      </c>
      <c r="F113" s="23">
        <f t="shared" si="7"/>
        <v>0</v>
      </c>
      <c r="G113" s="23">
        <f t="shared" si="8"/>
        <v>100</v>
      </c>
    </row>
    <row r="114" spans="1:7" s="24" customFormat="1" ht="15.75" x14ac:dyDescent="0.2">
      <c r="A114" s="20" t="s">
        <v>191</v>
      </c>
      <c r="B114" s="21" t="s">
        <v>192</v>
      </c>
      <c r="C114" s="22">
        <v>420801.44</v>
      </c>
      <c r="D114" s="22">
        <v>420801.44</v>
      </c>
      <c r="E114" s="22">
        <v>420801.44</v>
      </c>
      <c r="F114" s="23">
        <f t="shared" si="7"/>
        <v>0</v>
      </c>
      <c r="G114" s="23">
        <f t="shared" si="8"/>
        <v>100</v>
      </c>
    </row>
    <row r="115" spans="1:7" s="24" customFormat="1" ht="15.75" x14ac:dyDescent="0.2">
      <c r="A115" s="20" t="s">
        <v>193</v>
      </c>
      <c r="B115" s="21" t="s">
        <v>194</v>
      </c>
      <c r="C115" s="22">
        <v>420801.44</v>
      </c>
      <c r="D115" s="22">
        <v>420801.44</v>
      </c>
      <c r="E115" s="22">
        <v>420801.44</v>
      </c>
      <c r="F115" s="23">
        <f t="shared" si="7"/>
        <v>0</v>
      </c>
      <c r="G115" s="23">
        <f t="shared" si="8"/>
        <v>100</v>
      </c>
    </row>
    <row r="116" spans="1:7" s="24" customFormat="1" ht="15.75" x14ac:dyDescent="0.2">
      <c r="A116" s="20" t="s">
        <v>165</v>
      </c>
      <c r="B116" s="21" t="s">
        <v>166</v>
      </c>
      <c r="C116" s="22">
        <v>393146</v>
      </c>
      <c r="D116" s="22">
        <v>151340</v>
      </c>
      <c r="E116" s="22">
        <v>326647.03000000003</v>
      </c>
      <c r="F116" s="23">
        <f t="shared" si="7"/>
        <v>175307.03000000003</v>
      </c>
      <c r="G116" s="23">
        <f t="shared" si="8"/>
        <v>215.8365468481565</v>
      </c>
    </row>
    <row r="117" spans="1:7" s="24" customFormat="1" ht="28.9" customHeight="1" x14ac:dyDescent="0.2">
      <c r="A117" s="20" t="s">
        <v>167</v>
      </c>
      <c r="B117" s="21" t="s">
        <v>168</v>
      </c>
      <c r="C117" s="22">
        <v>393146</v>
      </c>
      <c r="D117" s="22">
        <v>151340</v>
      </c>
      <c r="E117" s="22">
        <v>326647.03000000003</v>
      </c>
      <c r="F117" s="23">
        <f t="shared" si="7"/>
        <v>175307.03000000003</v>
      </c>
      <c r="G117" s="23">
        <f t="shared" si="8"/>
        <v>215.8365468481565</v>
      </c>
    </row>
    <row r="118" spans="1:7" s="24" customFormat="1" ht="15.75" x14ac:dyDescent="0.2">
      <c r="A118" s="17" t="s">
        <v>124</v>
      </c>
      <c r="B118" s="16" t="s">
        <v>125</v>
      </c>
      <c r="C118" s="15">
        <v>21542146</v>
      </c>
      <c r="D118" s="15">
        <v>12105089.5</v>
      </c>
      <c r="E118" s="15">
        <v>17246693.990000002</v>
      </c>
      <c r="F118" s="15">
        <f t="shared" si="7"/>
        <v>5141604.4900000021</v>
      </c>
      <c r="G118" s="15">
        <f t="shared" si="8"/>
        <v>142.4747333755773</v>
      </c>
    </row>
    <row r="119" spans="1:7" s="24" customFormat="1" ht="15.75" x14ac:dyDescent="0.2">
      <c r="A119" s="17" t="s">
        <v>124</v>
      </c>
      <c r="B119" s="16" t="s">
        <v>126</v>
      </c>
      <c r="C119" s="15">
        <v>49987305.439999998</v>
      </c>
      <c r="D119" s="15">
        <v>40550248.939999998</v>
      </c>
      <c r="E119" s="15">
        <v>45691853.43</v>
      </c>
      <c r="F119" s="15">
        <f t="shared" si="7"/>
        <v>5141604.4900000021</v>
      </c>
      <c r="G119" s="15">
        <f t="shared" si="8"/>
        <v>112.67958797887469</v>
      </c>
    </row>
    <row r="120" spans="1:7" ht="15.75" x14ac:dyDescent="0.2">
      <c r="A120" s="28"/>
      <c r="B120" s="18" t="s">
        <v>169</v>
      </c>
      <c r="C120" s="19">
        <f>C118+C83</f>
        <v>846671317</v>
      </c>
      <c r="D120" s="19">
        <f>D118+D83</f>
        <v>420392939.5</v>
      </c>
      <c r="E120" s="19">
        <f>E118+E83</f>
        <v>440355334.81</v>
      </c>
      <c r="F120" s="25">
        <f>E120-D120</f>
        <v>19962395.310000002</v>
      </c>
      <c r="G120" s="25">
        <f>IF(D120=0,0,E120/D120*100)</f>
        <v>104.74850870086985</v>
      </c>
    </row>
    <row r="121" spans="1:7" ht="15.75" x14ac:dyDescent="0.2">
      <c r="A121" s="28"/>
      <c r="B121" s="18" t="s">
        <v>170</v>
      </c>
      <c r="C121" s="19">
        <f>C119+C84</f>
        <v>1041310709.4400001</v>
      </c>
      <c r="D121" s="19">
        <f>D119+D84</f>
        <v>546473820.94000006</v>
      </c>
      <c r="E121" s="19">
        <f>E119+E84</f>
        <v>566599149.40999997</v>
      </c>
      <c r="F121" s="25">
        <f>E121-D121</f>
        <v>20125328.469999909</v>
      </c>
      <c r="G121" s="25">
        <f>IF(D121=0,0,E121/D121*100)</f>
        <v>103.68276168021772</v>
      </c>
    </row>
    <row r="123" spans="1:7" ht="18.75" x14ac:dyDescent="0.3">
      <c r="B123" s="27" t="s">
        <v>171</v>
      </c>
      <c r="C123" s="27"/>
      <c r="D123" s="27"/>
      <c r="E123" s="27"/>
      <c r="F123" s="27"/>
      <c r="G123" s="27"/>
    </row>
  </sheetData>
  <mergeCells count="6">
    <mergeCell ref="B123:G123"/>
    <mergeCell ref="A120:A121"/>
    <mergeCell ref="A3:G3"/>
    <mergeCell ref="A4:G4"/>
    <mergeCell ref="B8:G8"/>
    <mergeCell ref="A85:G85"/>
  </mergeCells>
  <conditionalFormatting sqref="A118:A119 A83:A84">
    <cfRule type="expression" dxfId="56" priority="121" stopIfTrue="1">
      <formula>XFD83=1</formula>
    </cfRule>
  </conditionalFormatting>
  <conditionalFormatting sqref="B83:B84">
    <cfRule type="expression" dxfId="55" priority="122" stopIfTrue="1">
      <formula>XFD83=1</formula>
    </cfRule>
  </conditionalFormatting>
  <conditionalFormatting sqref="F120:F121">
    <cfRule type="expression" dxfId="54" priority="127" stopIfTrue="1">
      <formula>XFD120=1</formula>
    </cfRule>
  </conditionalFormatting>
  <conditionalFormatting sqref="G120:G121">
    <cfRule type="expression" dxfId="53" priority="128" stopIfTrue="1">
      <formula>XFD120=1</formula>
    </cfRule>
  </conditionalFormatting>
  <conditionalFormatting sqref="B118:B119">
    <cfRule type="expression" dxfId="31" priority="27" stopIfTrue="1">
      <formula>XFD118=1</formula>
    </cfRule>
  </conditionalFormatting>
  <conditionalFormatting sqref="A9:A82">
    <cfRule type="expression" dxfId="25" priority="18" stopIfTrue="1">
      <formula>XFD9=1</formula>
    </cfRule>
  </conditionalFormatting>
  <conditionalFormatting sqref="B9:B82">
    <cfRule type="expression" dxfId="24" priority="19" stopIfTrue="1">
      <formula>XFD9=1</formula>
    </cfRule>
  </conditionalFormatting>
  <conditionalFormatting sqref="C31:C34 C36:C39 C41:C82">
    <cfRule type="expression" dxfId="23" priority="20" stopIfTrue="1">
      <formula>XFD31=1</formula>
    </cfRule>
  </conditionalFormatting>
  <conditionalFormatting sqref="C9:C29">
    <cfRule type="expression" dxfId="22" priority="21" stopIfTrue="1">
      <formula>XFD9=1</formula>
    </cfRule>
  </conditionalFormatting>
  <conditionalFormatting sqref="D9:D29 D31:D34 D36:D39 D41:D82">
    <cfRule type="expression" dxfId="21" priority="22" stopIfTrue="1">
      <formula>XFD9=1</formula>
    </cfRule>
  </conditionalFormatting>
  <conditionalFormatting sqref="E9:E29 E31:E34 E36:E39 E41:E82">
    <cfRule type="expression" dxfId="20" priority="23" stopIfTrue="1">
      <formula>XFD9=1</formula>
    </cfRule>
  </conditionalFormatting>
  <conditionalFormatting sqref="F9:F82">
    <cfRule type="expression" dxfId="19" priority="24" stopIfTrue="1">
      <formula>XFD9=1</formula>
    </cfRule>
  </conditionalFormatting>
  <conditionalFormatting sqref="G9:G82">
    <cfRule type="expression" dxfId="18" priority="25" stopIfTrue="1">
      <formula>XFD9=1</formula>
    </cfRule>
  </conditionalFormatting>
  <conditionalFormatting sqref="C30:E30 C35:E35 C40:E40">
    <cfRule type="expression" dxfId="17" priority="26" stopIfTrue="1">
      <formula>#REF!=1</formula>
    </cfRule>
  </conditionalFormatting>
  <conditionalFormatting sqref="C83:C84">
    <cfRule type="expression" dxfId="16" priority="13" stopIfTrue="1">
      <formula>XFD83=1</formula>
    </cfRule>
  </conditionalFormatting>
  <conditionalFormatting sqref="D83:D84">
    <cfRule type="expression" dxfId="15" priority="14" stopIfTrue="1">
      <formula>XFD83=1</formula>
    </cfRule>
  </conditionalFormatting>
  <conditionalFormatting sqref="E83:E84">
    <cfRule type="expression" dxfId="14" priority="15" stopIfTrue="1">
      <formula>XFD83=1</formula>
    </cfRule>
  </conditionalFormatting>
  <conditionalFormatting sqref="F83:F84">
    <cfRule type="expression" dxfId="13" priority="16" stopIfTrue="1">
      <formula>XFD83=1</formula>
    </cfRule>
  </conditionalFormatting>
  <conditionalFormatting sqref="G83:G84">
    <cfRule type="expression" dxfId="12" priority="17" stopIfTrue="1">
      <formula>XFD83=1</formula>
    </cfRule>
  </conditionalFormatting>
  <conditionalFormatting sqref="A86:A117">
    <cfRule type="expression" dxfId="11" priority="6" stopIfTrue="1">
      <formula>XFD86=1</formula>
    </cfRule>
  </conditionalFormatting>
  <conditionalFormatting sqref="B86:B117">
    <cfRule type="expression" dxfId="10" priority="7" stopIfTrue="1">
      <formula>XFD86=1</formula>
    </cfRule>
  </conditionalFormatting>
  <conditionalFormatting sqref="C86:C117">
    <cfRule type="expression" dxfId="9" priority="8" stopIfTrue="1">
      <formula>XFD86=1</formula>
    </cfRule>
  </conditionalFormatting>
  <conditionalFormatting sqref="D86:D117">
    <cfRule type="expression" dxfId="8" priority="9" stopIfTrue="1">
      <formula>XFD86=1</formula>
    </cfRule>
  </conditionalFormatting>
  <conditionalFormatting sqref="E86:E117">
    <cfRule type="expression" dxfId="7" priority="10" stopIfTrue="1">
      <formula>XFD86=1</formula>
    </cfRule>
  </conditionalFormatting>
  <conditionalFormatting sqref="F86:F117">
    <cfRule type="expression" dxfId="6" priority="11" stopIfTrue="1">
      <formula>XFD86=1</formula>
    </cfRule>
  </conditionalFormatting>
  <conditionalFormatting sqref="G86:G117">
    <cfRule type="expression" dxfId="5" priority="12" stopIfTrue="1">
      <formula>XFD86=1</formula>
    </cfRule>
  </conditionalFormatting>
  <conditionalFormatting sqref="C118:C119">
    <cfRule type="expression" dxfId="4" priority="1" stopIfTrue="1">
      <formula>XFD118=1</formula>
    </cfRule>
  </conditionalFormatting>
  <conditionalFormatting sqref="D118:D119">
    <cfRule type="expression" dxfId="3" priority="2" stopIfTrue="1">
      <formula>XFD118=1</formula>
    </cfRule>
  </conditionalFormatting>
  <conditionalFormatting sqref="E118:E119">
    <cfRule type="expression" dxfId="2" priority="3" stopIfTrue="1">
      <formula>XFD118=1</formula>
    </cfRule>
  </conditionalFormatting>
  <conditionalFormatting sqref="F118:F119">
    <cfRule type="expression" dxfId="1" priority="4" stopIfTrue="1">
      <formula>XFD118=1</formula>
    </cfRule>
  </conditionalFormatting>
  <conditionalFormatting sqref="G118:G119">
    <cfRule type="expression" dxfId="0" priority="5" stopIfTrue="1">
      <formula>XFD118=1</formula>
    </cfRule>
  </conditionalFormatting>
  <pageMargins left="0.32" right="0.33" top="0.39370078740157499" bottom="0.39370078740157499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203FU1</cp:lastModifiedBy>
  <cp:lastPrinted>2024-06-18T14:05:23Z</cp:lastPrinted>
  <dcterms:created xsi:type="dcterms:W3CDTF">2023-10-02T05:28:10Z</dcterms:created>
  <dcterms:modified xsi:type="dcterms:W3CDTF">2024-07-01T11:31:44Z</dcterms:modified>
</cp:coreProperties>
</file>