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HARE\0-Старые данные\SHARE\НА САЙТ\_На сайт 2024\5_Травень\"/>
    </mc:Choice>
  </mc:AlternateContent>
  <bookViews>
    <workbookView xWindow="0" yWindow="0" windowWidth="28800" windowHeight="12420"/>
  </bookViews>
  <sheets>
    <sheet name="Лист1" sheetId="1" r:id="rId1"/>
  </sheets>
  <definedNames>
    <definedName name="_xlnm.Print_Titles" localSheetId="0">Лист1!$6:$7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F117" i="1" l="1"/>
  <c r="G117" i="1"/>
  <c r="G116" i="1"/>
  <c r="C119" i="1"/>
  <c r="C118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F81" i="1" l="1"/>
  <c r="G81" i="1"/>
  <c r="G82" i="1"/>
  <c r="F82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E40" i="1"/>
  <c r="D40" i="1"/>
  <c r="C40" i="1"/>
  <c r="G39" i="1"/>
  <c r="F39" i="1"/>
  <c r="G38" i="1"/>
  <c r="F38" i="1"/>
  <c r="G37" i="1"/>
  <c r="F37" i="1"/>
  <c r="G36" i="1"/>
  <c r="F36" i="1"/>
  <c r="E35" i="1"/>
  <c r="D35" i="1"/>
  <c r="C35" i="1"/>
  <c r="G34" i="1"/>
  <c r="F34" i="1"/>
  <c r="G33" i="1"/>
  <c r="F33" i="1"/>
  <c r="G32" i="1"/>
  <c r="F32" i="1"/>
  <c r="G31" i="1"/>
  <c r="F31" i="1"/>
  <c r="E30" i="1"/>
  <c r="F30" i="1" s="1"/>
  <c r="C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40" i="1" l="1"/>
  <c r="G30" i="1"/>
  <c r="F35" i="1"/>
  <c r="G35" i="1"/>
  <c r="F40" i="1"/>
  <c r="D119" i="1" l="1"/>
  <c r="E119" i="1"/>
  <c r="D118" i="1"/>
  <c r="E118" i="1"/>
  <c r="F118" i="1" s="1"/>
  <c r="G118" i="1" l="1"/>
  <c r="F119" i="1"/>
  <c r="G119" i="1" l="1"/>
</calcChain>
</file>

<file path=xl/sharedStrings.xml><?xml version="1.0" encoding="utf-8"?>
<sst xmlns="http://schemas.openxmlformats.org/spreadsheetml/2006/main" count="227" uniqueCount="205">
  <si>
    <t>грн.</t>
  </si>
  <si>
    <t>ККД</t>
  </si>
  <si>
    <t>Доходи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</si>
  <si>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</si>
  <si>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</si>
  <si>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</si>
  <si>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</si>
  <si>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</si>
  <si>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</si>
  <si>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</si>
  <si>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</si>
  <si>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</si>
  <si>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</si>
  <si>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</si>
  <si>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</si>
  <si>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</si>
  <si>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</si>
  <si>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</si>
  <si>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</si>
  <si>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</si>
  <si>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</si>
  <si>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</si>
  <si>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</si>
  <si>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</si>
  <si>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</si>
  <si>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</si>
  <si>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</si>
  <si>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</si>
  <si>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</si>
  <si>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</si>
  <si>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</si>
  <si>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</si>
  <si>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</si>
  <si>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</si>
  <si>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</si>
  <si>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</si>
  <si>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</si>
  <si>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</si>
  <si>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</si>
  <si>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</si>
  <si>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</si>
  <si>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</si>
  <si>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</si>
  <si>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</si>
  <si>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</si>
  <si>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</si>
  <si>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</si>
  <si>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</si>
  <si>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</si>
  <si>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</si>
  <si>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</si>
  <si>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</si>
  <si>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</si>
  <si>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</si>
  <si>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</si>
  <si>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</si>
  <si>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</si>
  <si>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</si>
  <si>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</si>
  <si>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</si>
  <si>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</si>
  <si>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</si>
  <si>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</si>
  <si>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</si>
  <si>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</si>
  <si>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</si>
  <si>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</si>
  <si>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</si>
  <si>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18050300</t>
  </si>
  <si>
    <t>Єдиний податок з юридичних осіб</t>
  </si>
  <si>
    <t>18050400</t>
  </si>
  <si>
    <t>Єдиний податок з фізичних осіб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</si>
  <si>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</si>
  <si>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</si>
  <si>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</si>
  <si>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</si>
  <si>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</si>
  <si>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</si>
  <si>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</si>
  <si>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</si>
  <si>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</si>
  <si>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</si>
  <si>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</si>
  <si>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</si>
  <si>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</si>
  <si>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</si>
  <si>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</si>
  <si>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</si>
  <si>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</si>
  <si>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</si>
  <si>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</si>
  <si>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</si>
  <si>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</si>
  <si>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</si>
  <si>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</si>
  <si>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</si>
  <si>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</si>
  <si>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</si>
  <si>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</si>
  <si>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</si>
  <si>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</si>
  <si>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</si>
  <si>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</si>
  <si>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</si>
  <si>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</si>
  <si>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</si>
  <si>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24000000</t>
  </si>
  <si>
    <t>Інші неподаткові надходження</t>
  </si>
  <si>
    <t>24060000</t>
  </si>
  <si>
    <t>24060300</t>
  </si>
  <si>
    <t>40000000</t>
  </si>
  <si>
    <t>Офіційні трансферти</t>
  </si>
  <si>
    <t>41000000</t>
  </si>
  <si>
    <t>Від органів державного управління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</si>
  <si>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</si>
  <si>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</si>
  <si>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</si>
  <si>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</si>
  <si>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</si>
  <si>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</si>
  <si>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</si>
  <si>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</si>
  <si>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</si>
  <si>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</si>
  <si>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</si>
  <si>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</si>
  <si>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</si>
  <si>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Відхилення 
(гр.5 - гр.4), грн 
+/-</t>
  </si>
  <si>
    <t>Виконання
 % 
( гр.5 /гр.4*100)</t>
  </si>
  <si>
    <t>ЗАГАЛЬНИЙ ФОНД</t>
  </si>
  <si>
    <t>СПЕЦІАЛЬНИЙ ФОНД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</si>
  <si>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</si>
  <si>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</si>
  <si>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</si>
  <si>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</si>
  <si>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</si>
  <si>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</si>
  <si>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</si>
  <si>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</si>
  <si>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</si>
  <si>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</si>
  <si>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</si>
  <si>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</si>
  <si>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</si>
  <si>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</si>
  <si>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</si>
  <si>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</si>
  <si>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</si>
  <si>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</si>
  <si>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</si>
  <si>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</si>
  <si>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</si>
  <si>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</si>
  <si>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</si>
  <si>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</si>
  <si>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</si>
  <si>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</si>
  <si>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30000000</t>
  </si>
  <si>
    <t>Доходи від операцій з капіталом</t>
  </si>
  <si>
    <t>33000000</t>
  </si>
  <si>
    <t>Кошти від продажу землі і нематеріальних активів</t>
  </si>
  <si>
    <t>33010000</t>
  </si>
  <si>
    <t>Кошти від продажу землі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</si>
  <si>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</si>
  <si>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</si>
  <si>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50000000</t>
  </si>
  <si>
    <t>Цільові фонди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</si>
  <si>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</si>
  <si>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</si>
  <si>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РАЗОМ БЮДЖЕТ ( без урахування трансфертів) </t>
  </si>
  <si>
    <t xml:space="preserve">РАЗОМ ПО БЮДЖЕТУ </t>
  </si>
  <si>
    <t xml:space="preserve">                                                       Фінансове управління Чорноморської міської ради Одеського району Одеської області</t>
  </si>
  <si>
    <t>Затверджено розписом на 2024 рік з урахуванням змін, грн</t>
  </si>
  <si>
    <t>24061900</t>
  </si>
  <si>
    <t>Кошти, отримані від надання учасниками процедури закупівлі / спрощеної закупівлі як забезпечення їх тендерної пропозиції / пропозиції учасника спрощеної закупівлі, які не підлягають поверненню цим учасникам</t>
  </si>
  <si>
    <t>18030000</t>
  </si>
  <si>
    <t>Туристичний збір</t>
  </si>
  <si>
    <t>18050000</t>
  </si>
  <si>
    <t>Єдиний податок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</si>
  <si>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</si>
  <si>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</si>
  <si>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</si>
  <si>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</si>
  <si>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25010400</t>
  </si>
  <si>
    <t>Надходження бюджетних установ від реалізації в установленому порядку майна (крім нерухомого майна)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</si>
  <si>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</si>
  <si>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</si>
  <si>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41053400</t>
  </si>
  <si>
    <t>Субвенція з місцевого бюджету на виконання інвестиційних проектів</t>
  </si>
  <si>
    <t>42000000</t>
  </si>
  <si>
    <t>Від Європейського Союзу, урядів іноземних держав, міжнародних організацій, донорських установ</t>
  </si>
  <si>
    <t>42020000</t>
  </si>
  <si>
    <t>Гранти (дарунки), що надійшли до бюджетів усіх рівнів</t>
  </si>
  <si>
    <t>42020500</t>
  </si>
  <si>
    <t>Гранти, що надійшли до місцевих бюджетів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</si>
  <si>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</si>
  <si>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</si>
  <si>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</si>
  <si>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</si>
  <si>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Оперативна інформація про виконання бюджету Чорноморської міської територіальної громади 
станом на 01.06.2024 року</t>
  </si>
  <si>
    <t>Фактичне виконання станом на 01.06.2024 р, грн</t>
  </si>
  <si>
    <t>Затверджено розписом  на січень-травень 2024 рік, грн</t>
  </si>
  <si>
    <t>Податок на нерухоме майно, відмінне від земельної ділянки</t>
  </si>
  <si>
    <t>Плата за землю</t>
  </si>
  <si>
    <t>Транспортний податок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</si>
</sst>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4" fontId="0" fillId="2" borderId="0" xfId="0" applyNumberForma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0" fillId="2" borderId="0" xfId="0" applyFill="1" applyBorder="1"/>
    <xf numFmtId="4" fontId="2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4" fillId="2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/>
  </cellXfs>
  <cellStyles count="1">
    <cellStyle name="Звичайний" xfId="0" builtinId="0"/>
  </cellStyles>
  <dxfs count="31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1"/>
  <sheetViews>
    <sheetView tabSelected="1" workbookViewId="0">
      <pane ySplit="6" topLeftCell="A70" activePane="bottomLeft" state="frozen"/>
      <selection pane="bottomLeft" activeCell="B6" sqref="B6"/>
    </sheetView>
  </sheetViews>
  <sheetFormatPr defaultRowHeight="13.8" x14ac:dyDescent="0.3"/>
  <cols>
    <col min="1" max="1" width="12.33203125" style="1" customWidth="1"/>
    <col min="2" max="2" width="77.109375" style="2" customWidth="1"/>
    <col min="3" max="6" width="17.6640625" style="3" customWidth="1"/>
    <col min="7" max="7" width="17.6640625" style="11" customWidth="1"/>
  </cols>
  <sheetData>
    <row r="2" spans="1:7" x14ac:dyDescent="0.3">
      <c r="A2" s="4"/>
      <c r="B2" s="5"/>
      <c r="C2" s="6"/>
      <c r="D2" s="6"/>
      <c r="E2" s="6"/>
      <c r="F2" s="6"/>
      <c r="G2" s="6"/>
    </row>
    <row r="3" spans="1:7" ht="39.75" customHeight="1" x14ac:dyDescent="0.3">
      <c r="A3" s="32" t="s">
        <v>199</v>
      </c>
      <c r="B3" s="33"/>
      <c r="C3" s="33"/>
      <c r="D3" s="33"/>
      <c r="E3" s="33"/>
      <c r="F3" s="33"/>
      <c r="G3" s="33"/>
    </row>
    <row r="4" spans="1:7" x14ac:dyDescent="0.3">
      <c r="A4" s="34"/>
      <c r="B4" s="34"/>
      <c r="C4" s="34"/>
      <c r="D4" s="34"/>
      <c r="E4" s="34"/>
      <c r="F4" s="34"/>
      <c r="G4" s="34"/>
    </row>
    <row r="5" spans="1:7" ht="15.6" x14ac:dyDescent="0.3">
      <c r="G5" s="12" t="s">
        <v>0</v>
      </c>
    </row>
    <row r="6" spans="1:7" ht="87.75" customHeight="1" x14ac:dyDescent="0.3">
      <c r="A6" s="8" t="s">
        <v>1</v>
      </c>
      <c r="B6" s="9" t="s">
        <v>2</v>
      </c>
      <c r="C6" s="8" t="s">
        <v>172</v>
      </c>
      <c r="D6" s="8" t="s">
        <v>201</v>
      </c>
      <c r="E6" s="8" t="s">
        <v>200</v>
      </c>
      <c r="F6" s="8" t="s">
        <v>127</v>
      </c>
      <c r="G6" s="10" t="s">
        <v>128</v>
      </c>
    </row>
    <row r="7" spans="1:7" ht="15.6" x14ac:dyDescent="0.3">
      <c r="A7" s="13">
        <v>1</v>
      </c>
      <c r="B7" s="14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15.6" x14ac:dyDescent="0.3">
      <c r="A8" s="7"/>
      <c r="B8" s="35" t="s">
        <v>129</v>
      </c>
      <c r="C8" s="36"/>
      <c r="D8" s="36"/>
      <c r="E8" s="36"/>
      <c r="F8" s="36"/>
      <c r="G8" s="37"/>
    </row>
    <row r="9" spans="1:7" s="43" customFormat="1" ht="15.6" x14ac:dyDescent="0.3">
      <c r="A9" s="41" t="s">
        <v>3</v>
      </c>
      <c r="B9" s="42" t="s">
        <v>4</v>
      </c>
      <c r="C9" s="29">
        <v>811392171</v>
      </c>
      <c r="D9" s="29">
        <v>331885620</v>
      </c>
      <c r="E9" s="29">
        <v>343160453.25</v>
      </c>
      <c r="F9" s="23">
        <f t="shared" ref="F9:F72" si="0">E9-D9</f>
        <v>11274833.25</v>
      </c>
      <c r="G9" s="23">
        <f t="shared" ref="G9:G72" si="1">IF(D9=0,0,E9/D9*100)</f>
        <v>103.39720450979466</v>
      </c>
    </row>
    <row r="10" spans="1:7" ht="31.2" x14ac:dyDescent="0.3">
      <c r="A10" s="26" t="s">
        <v>5</v>
      </c>
      <c r="B10" s="27" t="s">
        <v>6</v>
      </c>
      <c r="C10" s="28">
        <v>457505171</v>
      </c>
      <c r="D10" s="28">
        <v>187451000</v>
      </c>
      <c r="E10" s="28">
        <v>202021292.37</v>
      </c>
      <c r="F10" s="23">
        <f t="shared" si="0"/>
        <v>14570292.370000005</v>
      </c>
      <c r="G10" s="23">
        <f t="shared" si="1"/>
        <v>107.77285390315336</v>
      </c>
    </row>
    <row r="11" spans="1:7" ht="15.6" x14ac:dyDescent="0.3">
      <c r="A11" s="26" t="s">
        <v>7</v>
      </c>
      <c r="B11" s="27" t="s">
        <v>8</v>
      </c>
      <c r="C11" s="28">
        <v>456005171</v>
      </c>
      <c r="D11" s="28">
        <v>185951000</v>
      </c>
      <c r="E11" s="28">
        <v>200398276.37</v>
      </c>
      <c r="F11" s="23">
        <f t="shared" si="0"/>
        <v>14447276.370000005</v>
      </c>
      <c r="G11" s="23">
        <f t="shared" si="1"/>
        <v>107.76939966442774</v>
      </c>
    </row>
    <row r="12" spans="1:7" ht="31.2" x14ac:dyDescent="0.3">
      <c r="A12" s="26" t="s">
        <v>9</v>
      </c>
      <c r="B12" s="27" t="s">
        <v>10</v>
      </c>
      <c r="C12" s="28">
        <v>445185171</v>
      </c>
      <c r="D12" s="28">
        <v>181311000</v>
      </c>
      <c r="E12" s="28">
        <v>194031234.15000001</v>
      </c>
      <c r="F12" s="23">
        <f t="shared" si="0"/>
        <v>12720234.150000006</v>
      </c>
      <c r="G12" s="23">
        <f t="shared" si="1"/>
        <v>107.01569907506992</v>
      </c>
    </row>
    <row r="13" spans="1:7" ht="31.2" x14ac:dyDescent="0.3">
      <c r="A13" s="26" t="s">
        <v>11</v>
      </c>
      <c r="B13" s="27" t="s">
        <v>12</v>
      </c>
      <c r="C13" s="28">
        <v>5150000</v>
      </c>
      <c r="D13" s="28">
        <v>1965000</v>
      </c>
      <c r="E13" s="28">
        <v>3537493.43</v>
      </c>
      <c r="F13" s="23">
        <f t="shared" si="0"/>
        <v>1572493.4300000002</v>
      </c>
      <c r="G13" s="23">
        <f t="shared" si="1"/>
        <v>180.02511094147584</v>
      </c>
    </row>
    <row r="14" spans="1:7" ht="31.2" x14ac:dyDescent="0.3">
      <c r="A14" s="26" t="s">
        <v>13</v>
      </c>
      <c r="B14" s="27" t="s">
        <v>14</v>
      </c>
      <c r="C14" s="28">
        <v>5670000</v>
      </c>
      <c r="D14" s="28">
        <v>2675000</v>
      </c>
      <c r="E14" s="28">
        <v>2829548.79</v>
      </c>
      <c r="F14" s="23">
        <f t="shared" si="0"/>
        <v>154548.79000000004</v>
      </c>
      <c r="G14" s="23">
        <f t="shared" si="1"/>
        <v>105.77752485981308</v>
      </c>
    </row>
    <row r="15" spans="1:7" ht="15.6" x14ac:dyDescent="0.3">
      <c r="A15" s="26" t="s">
        <v>15</v>
      </c>
      <c r="B15" s="27" t="s">
        <v>16</v>
      </c>
      <c r="C15" s="28">
        <v>1500000</v>
      </c>
      <c r="D15" s="28">
        <v>1500000</v>
      </c>
      <c r="E15" s="28">
        <v>1623016</v>
      </c>
      <c r="F15" s="23">
        <f t="shared" si="0"/>
        <v>123016</v>
      </c>
      <c r="G15" s="23">
        <f t="shared" si="1"/>
        <v>108.20106666666666</v>
      </c>
    </row>
    <row r="16" spans="1:7" ht="31.2" x14ac:dyDescent="0.3">
      <c r="A16" s="26" t="s">
        <v>17</v>
      </c>
      <c r="B16" s="27" t="s">
        <v>18</v>
      </c>
      <c r="C16" s="28">
        <v>1500000</v>
      </c>
      <c r="D16" s="28">
        <v>1500000</v>
      </c>
      <c r="E16" s="28">
        <v>1623016</v>
      </c>
      <c r="F16" s="23">
        <f t="shared" si="0"/>
        <v>123016</v>
      </c>
      <c r="G16" s="23">
        <f t="shared" si="1"/>
        <v>108.20106666666666</v>
      </c>
    </row>
    <row r="17" spans="1:7" ht="15.6" x14ac:dyDescent="0.3">
      <c r="A17" s="26" t="s">
        <v>19</v>
      </c>
      <c r="B17" s="27" t="s">
        <v>20</v>
      </c>
      <c r="C17" s="28">
        <v>7000</v>
      </c>
      <c r="D17" s="28">
        <v>3800</v>
      </c>
      <c r="E17" s="28">
        <v>4659.92</v>
      </c>
      <c r="F17" s="23">
        <f t="shared" si="0"/>
        <v>859.92000000000007</v>
      </c>
      <c r="G17" s="23">
        <f t="shared" si="1"/>
        <v>122.62947368421054</v>
      </c>
    </row>
    <row r="18" spans="1:7" ht="15.6" x14ac:dyDescent="0.3">
      <c r="A18" s="26" t="s">
        <v>21</v>
      </c>
      <c r="B18" s="27" t="s">
        <v>22</v>
      </c>
      <c r="C18" s="28">
        <v>7000</v>
      </c>
      <c r="D18" s="28">
        <v>3800</v>
      </c>
      <c r="E18" s="28">
        <v>4659.92</v>
      </c>
      <c r="F18" s="23">
        <f t="shared" si="0"/>
        <v>859.92000000000007</v>
      </c>
      <c r="G18" s="23">
        <f t="shared" si="1"/>
        <v>122.62947368421054</v>
      </c>
    </row>
    <row r="19" spans="1:7" ht="31.2" x14ac:dyDescent="0.3">
      <c r="A19" s="26" t="s">
        <v>23</v>
      </c>
      <c r="B19" s="27" t="s">
        <v>24</v>
      </c>
      <c r="C19" s="28">
        <v>7000</v>
      </c>
      <c r="D19" s="28">
        <v>3800</v>
      </c>
      <c r="E19" s="28">
        <v>4659.92</v>
      </c>
      <c r="F19" s="23">
        <f t="shared" si="0"/>
        <v>859.92000000000007</v>
      </c>
      <c r="G19" s="23">
        <f t="shared" si="1"/>
        <v>122.62947368421054</v>
      </c>
    </row>
    <row r="20" spans="1:7" ht="15.6" x14ac:dyDescent="0.3">
      <c r="A20" s="26" t="s">
        <v>25</v>
      </c>
      <c r="B20" s="27" t="s">
        <v>26</v>
      </c>
      <c r="C20" s="28">
        <v>41180000</v>
      </c>
      <c r="D20" s="28">
        <v>16135000</v>
      </c>
      <c r="E20" s="28">
        <v>16756132.829999998</v>
      </c>
      <c r="F20" s="23">
        <f t="shared" si="0"/>
        <v>621132.82999999821</v>
      </c>
      <c r="G20" s="23">
        <f t="shared" si="1"/>
        <v>103.84959919429811</v>
      </c>
    </row>
    <row r="21" spans="1:7" ht="15.6" x14ac:dyDescent="0.3">
      <c r="A21" s="26" t="s">
        <v>27</v>
      </c>
      <c r="B21" s="27" t="s">
        <v>28</v>
      </c>
      <c r="C21" s="28">
        <v>2500000</v>
      </c>
      <c r="D21" s="28">
        <v>765000</v>
      </c>
      <c r="E21" s="28">
        <v>853414.69</v>
      </c>
      <c r="F21" s="23">
        <f t="shared" si="0"/>
        <v>88414.689999999944</v>
      </c>
      <c r="G21" s="23">
        <f t="shared" si="1"/>
        <v>111.55747581699347</v>
      </c>
    </row>
    <row r="22" spans="1:7" ht="15.6" x14ac:dyDescent="0.3">
      <c r="A22" s="26" t="s">
        <v>29</v>
      </c>
      <c r="B22" s="27" t="s">
        <v>30</v>
      </c>
      <c r="C22" s="28">
        <v>2500000</v>
      </c>
      <c r="D22" s="28">
        <v>765000</v>
      </c>
      <c r="E22" s="28">
        <v>853414.69</v>
      </c>
      <c r="F22" s="23">
        <f t="shared" si="0"/>
        <v>88414.689999999944</v>
      </c>
      <c r="G22" s="23">
        <f t="shared" si="1"/>
        <v>111.55747581699347</v>
      </c>
    </row>
    <row r="23" spans="1:7" ht="31.2" x14ac:dyDescent="0.3">
      <c r="A23" s="26" t="s">
        <v>31</v>
      </c>
      <c r="B23" s="27" t="s">
        <v>32</v>
      </c>
      <c r="C23" s="28">
        <v>9000000</v>
      </c>
      <c r="D23" s="28">
        <v>4410000</v>
      </c>
      <c r="E23" s="28">
        <v>4708077.76</v>
      </c>
      <c r="F23" s="23">
        <f t="shared" si="0"/>
        <v>298077.75999999978</v>
      </c>
      <c r="G23" s="23">
        <f t="shared" si="1"/>
        <v>106.75913287981859</v>
      </c>
    </row>
    <row r="24" spans="1:7" ht="15.6" x14ac:dyDescent="0.3">
      <c r="A24" s="26" t="s">
        <v>33</v>
      </c>
      <c r="B24" s="27" t="s">
        <v>30</v>
      </c>
      <c r="C24" s="28">
        <v>9000000</v>
      </c>
      <c r="D24" s="28">
        <v>4410000</v>
      </c>
      <c r="E24" s="28">
        <v>4708077.76</v>
      </c>
      <c r="F24" s="23">
        <f t="shared" si="0"/>
        <v>298077.75999999978</v>
      </c>
      <c r="G24" s="23">
        <f t="shared" si="1"/>
        <v>106.75913287981859</v>
      </c>
    </row>
    <row r="25" spans="1:7" ht="31.2" x14ac:dyDescent="0.3">
      <c r="A25" s="26" t="s">
        <v>34</v>
      </c>
      <c r="B25" s="27" t="s">
        <v>35</v>
      </c>
      <c r="C25" s="28">
        <v>29680000</v>
      </c>
      <c r="D25" s="28">
        <v>10960000</v>
      </c>
      <c r="E25" s="28">
        <v>11194640.379999999</v>
      </c>
      <c r="F25" s="23">
        <f t="shared" si="0"/>
        <v>234640.37999999896</v>
      </c>
      <c r="G25" s="23">
        <f t="shared" si="1"/>
        <v>102.14087937956205</v>
      </c>
    </row>
    <row r="26" spans="1:7" ht="62.4" x14ac:dyDescent="0.3">
      <c r="A26" s="26" t="s">
        <v>36</v>
      </c>
      <c r="B26" s="27" t="s">
        <v>37</v>
      </c>
      <c r="C26" s="28">
        <v>15480000</v>
      </c>
      <c r="D26" s="28">
        <v>5730000</v>
      </c>
      <c r="E26" s="28">
        <v>5784245.4299999997</v>
      </c>
      <c r="F26" s="23">
        <f t="shared" si="0"/>
        <v>54245.429999999702</v>
      </c>
      <c r="G26" s="23">
        <f t="shared" si="1"/>
        <v>100.94669162303664</v>
      </c>
    </row>
    <row r="27" spans="1:7" ht="46.8" x14ac:dyDescent="0.3">
      <c r="A27" s="26" t="s">
        <v>38</v>
      </c>
      <c r="B27" s="27" t="s">
        <v>39</v>
      </c>
      <c r="C27" s="28">
        <v>14200000</v>
      </c>
      <c r="D27" s="28">
        <v>5230000</v>
      </c>
      <c r="E27" s="28">
        <v>5410394.9500000002</v>
      </c>
      <c r="F27" s="23">
        <f t="shared" si="0"/>
        <v>180394.95000000019</v>
      </c>
      <c r="G27" s="23">
        <f t="shared" si="1"/>
        <v>103.44923422562142</v>
      </c>
    </row>
    <row r="28" spans="1:7" ht="46.8" x14ac:dyDescent="0.3">
      <c r="A28" s="26" t="s">
        <v>40</v>
      </c>
      <c r="B28" s="27" t="s">
        <v>41</v>
      </c>
      <c r="C28" s="28">
        <v>312700000</v>
      </c>
      <c r="D28" s="28">
        <v>128295820</v>
      </c>
      <c r="E28" s="28">
        <v>124378368.13</v>
      </c>
      <c r="F28" s="23">
        <f t="shared" si="0"/>
        <v>-3917451.8700000048</v>
      </c>
      <c r="G28" s="23">
        <f t="shared" si="1"/>
        <v>96.946547541455359</v>
      </c>
    </row>
    <row r="29" spans="1:7" ht="15.6" x14ac:dyDescent="0.3">
      <c r="A29" s="26" t="s">
        <v>42</v>
      </c>
      <c r="B29" s="27" t="s">
        <v>43</v>
      </c>
      <c r="C29" s="28">
        <v>227400000</v>
      </c>
      <c r="D29" s="28">
        <v>88859820</v>
      </c>
      <c r="E29" s="28">
        <v>82753895.310000002</v>
      </c>
      <c r="F29" s="23">
        <f t="shared" si="0"/>
        <v>-6105924.6899999976</v>
      </c>
      <c r="G29" s="23">
        <f t="shared" si="1"/>
        <v>93.128587600109924</v>
      </c>
    </row>
    <row r="30" spans="1:7" s="43" customFormat="1" ht="15.6" x14ac:dyDescent="0.3">
      <c r="A30" s="41"/>
      <c r="B30" s="42" t="s">
        <v>202</v>
      </c>
      <c r="C30" s="29">
        <f t="shared" ref="C30:E30" si="2">SUM(C31:C34)</f>
        <v>30750000</v>
      </c>
      <c r="D30" s="29">
        <f>SUM(D31:D34)</f>
        <v>14701500</v>
      </c>
      <c r="E30" s="29">
        <f t="shared" si="2"/>
        <v>15546859.449999999</v>
      </c>
      <c r="F30" s="23">
        <f t="shared" si="0"/>
        <v>845359.44999999925</v>
      </c>
      <c r="G30" s="23">
        <f t="shared" si="1"/>
        <v>105.75015780702648</v>
      </c>
    </row>
    <row r="31" spans="1:7" ht="31.2" x14ac:dyDescent="0.3">
      <c r="A31" s="26" t="s">
        <v>44</v>
      </c>
      <c r="B31" s="27" t="s">
        <v>45</v>
      </c>
      <c r="C31" s="28">
        <v>70000</v>
      </c>
      <c r="D31" s="28">
        <v>36500</v>
      </c>
      <c r="E31" s="28">
        <v>39992.93</v>
      </c>
      <c r="F31" s="23">
        <f t="shared" si="0"/>
        <v>3492.9300000000003</v>
      </c>
      <c r="G31" s="23">
        <f t="shared" si="1"/>
        <v>109.56967123287671</v>
      </c>
    </row>
    <row r="32" spans="1:7" ht="31.2" x14ac:dyDescent="0.3">
      <c r="A32" s="26" t="s">
        <v>46</v>
      </c>
      <c r="B32" s="27" t="s">
        <v>47</v>
      </c>
      <c r="C32" s="28">
        <v>2580000</v>
      </c>
      <c r="D32" s="28">
        <v>835000</v>
      </c>
      <c r="E32" s="28">
        <v>854664.52</v>
      </c>
      <c r="F32" s="23">
        <f t="shared" si="0"/>
        <v>19664.520000000019</v>
      </c>
      <c r="G32" s="23">
        <f t="shared" si="1"/>
        <v>102.35503233532934</v>
      </c>
    </row>
    <row r="33" spans="1:7" ht="31.2" x14ac:dyDescent="0.3">
      <c r="A33" s="26" t="s">
        <v>48</v>
      </c>
      <c r="B33" s="27" t="s">
        <v>49</v>
      </c>
      <c r="C33" s="28">
        <v>8000000</v>
      </c>
      <c r="D33" s="28">
        <v>3780000</v>
      </c>
      <c r="E33" s="28">
        <v>3909341.86</v>
      </c>
      <c r="F33" s="23">
        <f t="shared" si="0"/>
        <v>129341.85999999987</v>
      </c>
      <c r="G33" s="23">
        <f t="shared" si="1"/>
        <v>103.42174232804233</v>
      </c>
    </row>
    <row r="34" spans="1:7" ht="31.2" x14ac:dyDescent="0.3">
      <c r="A34" s="26" t="s">
        <v>50</v>
      </c>
      <c r="B34" s="27" t="s">
        <v>51</v>
      </c>
      <c r="C34" s="28">
        <v>20100000</v>
      </c>
      <c r="D34" s="28">
        <v>10050000</v>
      </c>
      <c r="E34" s="28">
        <v>10742860.140000001</v>
      </c>
      <c r="F34" s="23">
        <f t="shared" si="0"/>
        <v>692860.1400000006</v>
      </c>
      <c r="G34" s="23">
        <f t="shared" si="1"/>
        <v>106.89413074626866</v>
      </c>
    </row>
    <row r="35" spans="1:7" ht="15.6" x14ac:dyDescent="0.3">
      <c r="A35" s="26"/>
      <c r="B35" s="42" t="s">
        <v>203</v>
      </c>
      <c r="C35" s="29">
        <f t="shared" ref="C35:E35" si="3">SUM(C36:C39)</f>
        <v>196500000</v>
      </c>
      <c r="D35" s="29">
        <f t="shared" si="3"/>
        <v>74073620</v>
      </c>
      <c r="E35" s="29">
        <f t="shared" si="3"/>
        <v>67076060.889999993</v>
      </c>
      <c r="F35" s="23">
        <f t="shared" si="0"/>
        <v>-6997559.1100000069</v>
      </c>
      <c r="G35" s="23">
        <f t="shared" si="1"/>
        <v>90.553237292844585</v>
      </c>
    </row>
    <row r="36" spans="1:7" ht="15.6" x14ac:dyDescent="0.3">
      <c r="A36" s="26" t="s">
        <v>52</v>
      </c>
      <c r="B36" s="27" t="s">
        <v>53</v>
      </c>
      <c r="C36" s="28">
        <v>58400000</v>
      </c>
      <c r="D36" s="28">
        <v>23130000</v>
      </c>
      <c r="E36" s="28">
        <v>21240127.59</v>
      </c>
      <c r="F36" s="23">
        <f t="shared" si="0"/>
        <v>-1889872.4100000001</v>
      </c>
      <c r="G36" s="23">
        <f t="shared" si="1"/>
        <v>91.829345395590138</v>
      </c>
    </row>
    <row r="37" spans="1:7" ht="15.6" x14ac:dyDescent="0.3">
      <c r="A37" s="26" t="s">
        <v>54</v>
      </c>
      <c r="B37" s="27" t="s">
        <v>55</v>
      </c>
      <c r="C37" s="28">
        <v>126100000</v>
      </c>
      <c r="D37" s="28">
        <v>47493620</v>
      </c>
      <c r="E37" s="28">
        <v>42304605.539999999</v>
      </c>
      <c r="F37" s="23">
        <f t="shared" si="0"/>
        <v>-5189014.4600000009</v>
      </c>
      <c r="G37" s="23">
        <f t="shared" si="1"/>
        <v>89.0742915364211</v>
      </c>
    </row>
    <row r="38" spans="1:7" ht="15.6" x14ac:dyDescent="0.3">
      <c r="A38" s="26" t="s">
        <v>56</v>
      </c>
      <c r="B38" s="27" t="s">
        <v>57</v>
      </c>
      <c r="C38" s="28">
        <v>1600000</v>
      </c>
      <c r="D38" s="28">
        <v>260000</v>
      </c>
      <c r="E38" s="28">
        <v>322800.64000000001</v>
      </c>
      <c r="F38" s="23">
        <f t="shared" si="0"/>
        <v>62800.640000000014</v>
      </c>
      <c r="G38" s="23">
        <f t="shared" si="1"/>
        <v>124.15409230769232</v>
      </c>
    </row>
    <row r="39" spans="1:7" ht="15.6" x14ac:dyDescent="0.3">
      <c r="A39" s="26" t="s">
        <v>58</v>
      </c>
      <c r="B39" s="27" t="s">
        <v>59</v>
      </c>
      <c r="C39" s="28">
        <v>10400000</v>
      </c>
      <c r="D39" s="28">
        <v>3190000</v>
      </c>
      <c r="E39" s="28">
        <v>3208527.12</v>
      </c>
      <c r="F39" s="23">
        <f t="shared" si="0"/>
        <v>18527.120000000112</v>
      </c>
      <c r="G39" s="23">
        <f t="shared" si="1"/>
        <v>100.58078746081505</v>
      </c>
    </row>
    <row r="40" spans="1:7" ht="15.6" x14ac:dyDescent="0.3">
      <c r="A40" s="26"/>
      <c r="B40" s="42" t="s">
        <v>204</v>
      </c>
      <c r="C40" s="29">
        <f t="shared" ref="C40:E40" si="4">SUM(C41:C42)</f>
        <v>150000</v>
      </c>
      <c r="D40" s="29">
        <f t="shared" si="4"/>
        <v>84700</v>
      </c>
      <c r="E40" s="29">
        <f t="shared" si="4"/>
        <v>130974.97</v>
      </c>
      <c r="F40" s="23">
        <f t="shared" si="0"/>
        <v>46274.97</v>
      </c>
      <c r="G40" s="23">
        <f t="shared" si="1"/>
        <v>154.63396694214876</v>
      </c>
    </row>
    <row r="41" spans="1:7" ht="15.6" x14ac:dyDescent="0.3">
      <c r="A41" s="26" t="s">
        <v>60</v>
      </c>
      <c r="B41" s="27" t="s">
        <v>61</v>
      </c>
      <c r="C41" s="28">
        <v>30000</v>
      </c>
      <c r="D41" s="28">
        <v>5000</v>
      </c>
      <c r="E41" s="28">
        <v>5343.7</v>
      </c>
      <c r="F41" s="23">
        <f t="shared" si="0"/>
        <v>343.69999999999982</v>
      </c>
      <c r="G41" s="23">
        <f t="shared" si="1"/>
        <v>106.874</v>
      </c>
    </row>
    <row r="42" spans="1:7" ht="15.6" x14ac:dyDescent="0.3">
      <c r="A42" s="26" t="s">
        <v>62</v>
      </c>
      <c r="B42" s="27" t="s">
        <v>63</v>
      </c>
      <c r="C42" s="28">
        <v>120000</v>
      </c>
      <c r="D42" s="28">
        <v>79700</v>
      </c>
      <c r="E42" s="28">
        <v>125631.27</v>
      </c>
      <c r="F42" s="23">
        <f t="shared" si="0"/>
        <v>45931.270000000004</v>
      </c>
      <c r="G42" s="23">
        <f t="shared" si="1"/>
        <v>157.6302007528231</v>
      </c>
    </row>
    <row r="43" spans="1:7" s="43" customFormat="1" ht="15.6" x14ac:dyDescent="0.3">
      <c r="A43" s="41" t="s">
        <v>175</v>
      </c>
      <c r="B43" s="42" t="s">
        <v>176</v>
      </c>
      <c r="C43" s="29">
        <v>300000</v>
      </c>
      <c r="D43" s="29">
        <v>67000</v>
      </c>
      <c r="E43" s="29">
        <v>67757.8</v>
      </c>
      <c r="F43" s="23">
        <f t="shared" si="0"/>
        <v>757.80000000000291</v>
      </c>
      <c r="G43" s="23">
        <f t="shared" si="1"/>
        <v>101.13104477611941</v>
      </c>
    </row>
    <row r="44" spans="1:7" ht="31.2" x14ac:dyDescent="0.3">
      <c r="A44" s="26" t="s">
        <v>64</v>
      </c>
      <c r="B44" s="27" t="s">
        <v>65</v>
      </c>
      <c r="C44" s="28">
        <v>200000</v>
      </c>
      <c r="D44" s="28">
        <v>44500</v>
      </c>
      <c r="E44" s="28">
        <v>44610</v>
      </c>
      <c r="F44" s="23">
        <f t="shared" si="0"/>
        <v>110</v>
      </c>
      <c r="G44" s="23">
        <f t="shared" si="1"/>
        <v>100.24719101123596</v>
      </c>
    </row>
    <row r="45" spans="1:7" ht="15.6" x14ac:dyDescent="0.3">
      <c r="A45" s="26" t="s">
        <v>66</v>
      </c>
      <c r="B45" s="27" t="s">
        <v>67</v>
      </c>
      <c r="C45" s="28">
        <v>100000</v>
      </c>
      <c r="D45" s="28">
        <v>22500</v>
      </c>
      <c r="E45" s="28">
        <v>23147.8</v>
      </c>
      <c r="F45" s="23">
        <f t="shared" si="0"/>
        <v>647.79999999999927</v>
      </c>
      <c r="G45" s="23">
        <f t="shared" si="1"/>
        <v>102.8791111111111</v>
      </c>
    </row>
    <row r="46" spans="1:7" s="43" customFormat="1" ht="15.6" x14ac:dyDescent="0.3">
      <c r="A46" s="41" t="s">
        <v>177</v>
      </c>
      <c r="B46" s="42" t="s">
        <v>178</v>
      </c>
      <c r="C46" s="29">
        <v>85000000</v>
      </c>
      <c r="D46" s="29">
        <v>39369000</v>
      </c>
      <c r="E46" s="29">
        <v>41556715.019999996</v>
      </c>
      <c r="F46" s="23">
        <f t="shared" si="0"/>
        <v>2187715.0199999958</v>
      </c>
      <c r="G46" s="23">
        <f t="shared" si="1"/>
        <v>105.55694841118645</v>
      </c>
    </row>
    <row r="47" spans="1:7" ht="15.6" x14ac:dyDescent="0.3">
      <c r="A47" s="26" t="s">
        <v>68</v>
      </c>
      <c r="B47" s="27" t="s">
        <v>69</v>
      </c>
      <c r="C47" s="28">
        <v>21526930</v>
      </c>
      <c r="D47" s="28">
        <v>6335930</v>
      </c>
      <c r="E47" s="28">
        <v>5381456.8600000003</v>
      </c>
      <c r="F47" s="23">
        <f t="shared" si="0"/>
        <v>-954473.13999999966</v>
      </c>
      <c r="G47" s="23">
        <f t="shared" si="1"/>
        <v>84.935547899045602</v>
      </c>
    </row>
    <row r="48" spans="1:7" ht="15.6" x14ac:dyDescent="0.3">
      <c r="A48" s="26" t="s">
        <v>70</v>
      </c>
      <c r="B48" s="27" t="s">
        <v>71</v>
      </c>
      <c r="C48" s="28">
        <v>63473070</v>
      </c>
      <c r="D48" s="28">
        <v>33033070</v>
      </c>
      <c r="E48" s="28">
        <v>36175258.159999996</v>
      </c>
      <c r="F48" s="23">
        <f t="shared" si="0"/>
        <v>3142188.1599999964</v>
      </c>
      <c r="G48" s="23">
        <f t="shared" si="1"/>
        <v>109.51224987565492</v>
      </c>
    </row>
    <row r="49" spans="1:7" ht="15.6" x14ac:dyDescent="0.3">
      <c r="A49" s="26" t="s">
        <v>72</v>
      </c>
      <c r="B49" s="27" t="s">
        <v>73</v>
      </c>
      <c r="C49" s="28">
        <v>13737000</v>
      </c>
      <c r="D49" s="28">
        <v>5756380</v>
      </c>
      <c r="E49" s="28">
        <v>6802965.2800000003</v>
      </c>
      <c r="F49" s="23">
        <f t="shared" si="0"/>
        <v>1046585.2800000003</v>
      </c>
      <c r="G49" s="23">
        <f t="shared" si="1"/>
        <v>118.18130978149462</v>
      </c>
    </row>
    <row r="50" spans="1:7" ht="15.6" x14ac:dyDescent="0.3">
      <c r="A50" s="26" t="s">
        <v>74</v>
      </c>
      <c r="B50" s="27" t="s">
        <v>75</v>
      </c>
      <c r="C50" s="28">
        <v>639300</v>
      </c>
      <c r="D50" s="28">
        <v>215600</v>
      </c>
      <c r="E50" s="28">
        <v>234856.82</v>
      </c>
      <c r="F50" s="23">
        <f t="shared" si="0"/>
        <v>19256.820000000007</v>
      </c>
      <c r="G50" s="23">
        <f t="shared" si="1"/>
        <v>108.93173469387756</v>
      </c>
    </row>
    <row r="51" spans="1:7" ht="62.4" x14ac:dyDescent="0.3">
      <c r="A51" s="26" t="s">
        <v>179</v>
      </c>
      <c r="B51" s="27" t="s">
        <v>180</v>
      </c>
      <c r="C51" s="28">
        <v>2300</v>
      </c>
      <c r="D51" s="28">
        <v>2300</v>
      </c>
      <c r="E51" s="28">
        <v>2380</v>
      </c>
      <c r="F51" s="23">
        <f t="shared" si="0"/>
        <v>80</v>
      </c>
      <c r="G51" s="23">
        <f t="shared" si="1"/>
        <v>103.47826086956522</v>
      </c>
    </row>
    <row r="52" spans="1:7" ht="31.2" x14ac:dyDescent="0.3">
      <c r="A52" s="26" t="s">
        <v>181</v>
      </c>
      <c r="B52" s="27" t="s">
        <v>182</v>
      </c>
      <c r="C52" s="28">
        <v>2300</v>
      </c>
      <c r="D52" s="28">
        <v>2300</v>
      </c>
      <c r="E52" s="28">
        <v>2380</v>
      </c>
      <c r="F52" s="23">
        <f t="shared" si="0"/>
        <v>80</v>
      </c>
      <c r="G52" s="23">
        <f t="shared" si="1"/>
        <v>103.47826086956522</v>
      </c>
    </row>
    <row r="53" spans="1:7" ht="15.6" x14ac:dyDescent="0.3">
      <c r="A53" s="26" t="s">
        <v>76</v>
      </c>
      <c r="B53" s="27" t="s">
        <v>77</v>
      </c>
      <c r="C53" s="28">
        <v>637000</v>
      </c>
      <c r="D53" s="28">
        <v>213300</v>
      </c>
      <c r="E53" s="28">
        <v>232476.82</v>
      </c>
      <c r="F53" s="23">
        <f t="shared" si="0"/>
        <v>19176.820000000007</v>
      </c>
      <c r="G53" s="23">
        <f t="shared" si="1"/>
        <v>108.99053914674168</v>
      </c>
    </row>
    <row r="54" spans="1:7" ht="15.6" x14ac:dyDescent="0.3">
      <c r="A54" s="26" t="s">
        <v>78</v>
      </c>
      <c r="B54" s="27" t="s">
        <v>79</v>
      </c>
      <c r="C54" s="28">
        <v>170000</v>
      </c>
      <c r="D54" s="28">
        <v>68500</v>
      </c>
      <c r="E54" s="28">
        <v>87136.77</v>
      </c>
      <c r="F54" s="23">
        <f t="shared" si="0"/>
        <v>18636.770000000004</v>
      </c>
      <c r="G54" s="23">
        <f t="shared" si="1"/>
        <v>127.20696350364963</v>
      </c>
    </row>
    <row r="55" spans="1:7" ht="62.4" x14ac:dyDescent="0.3">
      <c r="A55" s="26" t="s">
        <v>80</v>
      </c>
      <c r="B55" s="27" t="s">
        <v>81</v>
      </c>
      <c r="C55" s="28">
        <v>450000</v>
      </c>
      <c r="D55" s="28">
        <v>142000</v>
      </c>
      <c r="E55" s="28">
        <v>142500.04999999999</v>
      </c>
      <c r="F55" s="23">
        <f t="shared" si="0"/>
        <v>500.04999999998836</v>
      </c>
      <c r="G55" s="23">
        <f t="shared" si="1"/>
        <v>100.35214788732394</v>
      </c>
    </row>
    <row r="56" spans="1:7" ht="62.4" x14ac:dyDescent="0.3">
      <c r="A56" s="26" t="s">
        <v>82</v>
      </c>
      <c r="B56" s="27" t="s">
        <v>83</v>
      </c>
      <c r="C56" s="28">
        <v>17000</v>
      </c>
      <c r="D56" s="28">
        <v>2800</v>
      </c>
      <c r="E56" s="28">
        <v>2840</v>
      </c>
      <c r="F56" s="23">
        <f t="shared" si="0"/>
        <v>40</v>
      </c>
      <c r="G56" s="23">
        <f t="shared" si="1"/>
        <v>101.42857142857142</v>
      </c>
    </row>
    <row r="57" spans="1:7" ht="31.2" x14ac:dyDescent="0.3">
      <c r="A57" s="26" t="s">
        <v>84</v>
      </c>
      <c r="B57" s="27" t="s">
        <v>85</v>
      </c>
      <c r="C57" s="28">
        <v>11397200</v>
      </c>
      <c r="D57" s="28">
        <v>4724280</v>
      </c>
      <c r="E57" s="28">
        <v>5322214.830000001</v>
      </c>
      <c r="F57" s="23">
        <f t="shared" si="0"/>
        <v>597934.83000000101</v>
      </c>
      <c r="G57" s="23">
        <f t="shared" si="1"/>
        <v>112.65663402677235</v>
      </c>
    </row>
    <row r="58" spans="1:7" ht="15.6" x14ac:dyDescent="0.3">
      <c r="A58" s="26" t="s">
        <v>86</v>
      </c>
      <c r="B58" s="27" t="s">
        <v>87</v>
      </c>
      <c r="C58" s="28">
        <v>7362200</v>
      </c>
      <c r="D58" s="28">
        <v>2951400</v>
      </c>
      <c r="E58" s="28">
        <v>3196951.6400000006</v>
      </c>
      <c r="F58" s="23">
        <f t="shared" si="0"/>
        <v>245551.6400000006</v>
      </c>
      <c r="G58" s="23">
        <f t="shared" si="1"/>
        <v>108.31983601002916</v>
      </c>
    </row>
    <row r="59" spans="1:7" ht="46.8" x14ac:dyDescent="0.3">
      <c r="A59" s="26" t="s">
        <v>88</v>
      </c>
      <c r="B59" s="27" t="s">
        <v>89</v>
      </c>
      <c r="C59" s="28">
        <v>200000</v>
      </c>
      <c r="D59" s="28">
        <v>58900</v>
      </c>
      <c r="E59" s="28">
        <v>59027</v>
      </c>
      <c r="F59" s="23">
        <f t="shared" si="0"/>
        <v>127</v>
      </c>
      <c r="G59" s="23">
        <f t="shared" si="1"/>
        <v>100.21561969439728</v>
      </c>
    </row>
    <row r="60" spans="1:7" ht="15.6" x14ac:dyDescent="0.3">
      <c r="A60" s="26" t="s">
        <v>90</v>
      </c>
      <c r="B60" s="27" t="s">
        <v>91</v>
      </c>
      <c r="C60" s="28">
        <v>6900000</v>
      </c>
      <c r="D60" s="28">
        <v>2747000</v>
      </c>
      <c r="E60" s="28">
        <v>2992277.9400000004</v>
      </c>
      <c r="F60" s="23">
        <f t="shared" si="0"/>
        <v>245277.94000000041</v>
      </c>
      <c r="G60" s="23">
        <f t="shared" si="1"/>
        <v>108.92893847834002</v>
      </c>
    </row>
    <row r="61" spans="1:7" ht="31.2" x14ac:dyDescent="0.3">
      <c r="A61" s="26" t="s">
        <v>92</v>
      </c>
      <c r="B61" s="27" t="s">
        <v>93</v>
      </c>
      <c r="C61" s="28">
        <v>230000</v>
      </c>
      <c r="D61" s="28">
        <v>140400</v>
      </c>
      <c r="E61" s="28">
        <v>140485</v>
      </c>
      <c r="F61" s="23">
        <f t="shared" si="0"/>
        <v>85</v>
      </c>
      <c r="G61" s="23">
        <f t="shared" si="1"/>
        <v>100.06054131054131</v>
      </c>
    </row>
    <row r="62" spans="1:7" ht="62.4" x14ac:dyDescent="0.3">
      <c r="A62" s="26" t="s">
        <v>94</v>
      </c>
      <c r="B62" s="27" t="s">
        <v>95</v>
      </c>
      <c r="C62" s="28">
        <v>32200</v>
      </c>
      <c r="D62" s="28">
        <v>5100</v>
      </c>
      <c r="E62" s="28">
        <v>5161.7</v>
      </c>
      <c r="F62" s="23">
        <f t="shared" si="0"/>
        <v>61.699999999999818</v>
      </c>
      <c r="G62" s="23">
        <f t="shared" si="1"/>
        <v>101.20980392156862</v>
      </c>
    </row>
    <row r="63" spans="1:7" ht="31.2" x14ac:dyDescent="0.3">
      <c r="A63" s="26" t="s">
        <v>96</v>
      </c>
      <c r="B63" s="27" t="s">
        <v>97</v>
      </c>
      <c r="C63" s="28">
        <v>4000000</v>
      </c>
      <c r="D63" s="28">
        <v>1760000</v>
      </c>
      <c r="E63" s="28">
        <v>2109451.12</v>
      </c>
      <c r="F63" s="23">
        <f t="shared" si="0"/>
        <v>349451.12000000011</v>
      </c>
      <c r="G63" s="23">
        <f t="shared" si="1"/>
        <v>119.85517727272727</v>
      </c>
    </row>
    <row r="64" spans="1:7" ht="31.2" x14ac:dyDescent="0.3">
      <c r="A64" s="26" t="s">
        <v>98</v>
      </c>
      <c r="B64" s="27" t="s">
        <v>99</v>
      </c>
      <c r="C64" s="28">
        <v>4000000</v>
      </c>
      <c r="D64" s="28">
        <v>1760000</v>
      </c>
      <c r="E64" s="28">
        <v>2109451.12</v>
      </c>
      <c r="F64" s="23">
        <f t="shared" si="0"/>
        <v>349451.12000000011</v>
      </c>
      <c r="G64" s="23">
        <f t="shared" si="1"/>
        <v>119.85517727272727</v>
      </c>
    </row>
    <row r="65" spans="1:7" ht="15.6" x14ac:dyDescent="0.3">
      <c r="A65" s="26" t="s">
        <v>100</v>
      </c>
      <c r="B65" s="27" t="s">
        <v>101</v>
      </c>
      <c r="C65" s="28">
        <v>35000</v>
      </c>
      <c r="D65" s="28">
        <v>12880</v>
      </c>
      <c r="E65" s="28">
        <v>15812.07</v>
      </c>
      <c r="F65" s="23">
        <f t="shared" si="0"/>
        <v>2932.0699999999997</v>
      </c>
      <c r="G65" s="23">
        <f t="shared" si="1"/>
        <v>122.76451863354036</v>
      </c>
    </row>
    <row r="66" spans="1:7" ht="31.2" x14ac:dyDescent="0.3">
      <c r="A66" s="26" t="s">
        <v>102</v>
      </c>
      <c r="B66" s="27" t="s">
        <v>103</v>
      </c>
      <c r="C66" s="28">
        <v>5000</v>
      </c>
      <c r="D66" s="28">
        <v>1490</v>
      </c>
      <c r="E66" s="28">
        <v>1515.07</v>
      </c>
      <c r="F66" s="23">
        <f t="shared" si="0"/>
        <v>25.069999999999936</v>
      </c>
      <c r="G66" s="23">
        <f t="shared" si="1"/>
        <v>101.68255033557048</v>
      </c>
    </row>
    <row r="67" spans="1:7" ht="31.2" x14ac:dyDescent="0.3">
      <c r="A67" s="26" t="s">
        <v>104</v>
      </c>
      <c r="B67" s="27" t="s">
        <v>105</v>
      </c>
      <c r="C67" s="28">
        <v>30000</v>
      </c>
      <c r="D67" s="28">
        <v>11390</v>
      </c>
      <c r="E67" s="28">
        <v>14297</v>
      </c>
      <c r="F67" s="23">
        <f t="shared" si="0"/>
        <v>2907</v>
      </c>
      <c r="G67" s="23">
        <f t="shared" si="1"/>
        <v>125.52238805970148</v>
      </c>
    </row>
    <row r="68" spans="1:7" ht="15.6" x14ac:dyDescent="0.3">
      <c r="A68" s="26" t="s">
        <v>106</v>
      </c>
      <c r="B68" s="27" t="s">
        <v>107</v>
      </c>
      <c r="C68" s="28">
        <v>1700500</v>
      </c>
      <c r="D68" s="28">
        <v>816500</v>
      </c>
      <c r="E68" s="28">
        <v>1245893.6299999999</v>
      </c>
      <c r="F68" s="23">
        <f t="shared" si="0"/>
        <v>429393.62999999989</v>
      </c>
      <c r="G68" s="23">
        <f t="shared" si="1"/>
        <v>152.58954439681565</v>
      </c>
    </row>
    <row r="69" spans="1:7" ht="15.6" x14ac:dyDescent="0.3">
      <c r="A69" s="26" t="s">
        <v>108</v>
      </c>
      <c r="B69" s="27" t="s">
        <v>77</v>
      </c>
      <c r="C69" s="28">
        <v>1700500</v>
      </c>
      <c r="D69" s="28">
        <v>816500</v>
      </c>
      <c r="E69" s="28">
        <v>1245893.6299999999</v>
      </c>
      <c r="F69" s="23">
        <f t="shared" si="0"/>
        <v>429393.62999999989</v>
      </c>
      <c r="G69" s="23">
        <f t="shared" si="1"/>
        <v>152.58954439681565</v>
      </c>
    </row>
    <row r="70" spans="1:7" ht="15.6" x14ac:dyDescent="0.3">
      <c r="A70" s="26" t="s">
        <v>109</v>
      </c>
      <c r="B70" s="27" t="s">
        <v>77</v>
      </c>
      <c r="C70" s="28">
        <v>1700000</v>
      </c>
      <c r="D70" s="28">
        <v>816000</v>
      </c>
      <c r="E70" s="28">
        <v>862302.62</v>
      </c>
      <c r="F70" s="23">
        <f t="shared" si="0"/>
        <v>46302.619999999995</v>
      </c>
      <c r="G70" s="23">
        <f t="shared" si="1"/>
        <v>105.6743406862745</v>
      </c>
    </row>
    <row r="71" spans="1:7" ht="46.8" x14ac:dyDescent="0.3">
      <c r="A71" s="26" t="s">
        <v>173</v>
      </c>
      <c r="B71" s="27" t="s">
        <v>174</v>
      </c>
      <c r="C71" s="28">
        <v>500</v>
      </c>
      <c r="D71" s="28">
        <v>500</v>
      </c>
      <c r="E71" s="28">
        <v>383591.01</v>
      </c>
      <c r="F71" s="23">
        <f t="shared" si="0"/>
        <v>383091.01</v>
      </c>
      <c r="G71" s="23">
        <f t="shared" si="1"/>
        <v>76718.20199999999</v>
      </c>
    </row>
    <row r="72" spans="1:7" ht="15.6" x14ac:dyDescent="0.3">
      <c r="A72" s="26" t="s">
        <v>110</v>
      </c>
      <c r="B72" s="27" t="s">
        <v>111</v>
      </c>
      <c r="C72" s="28">
        <v>166194233</v>
      </c>
      <c r="D72" s="28">
        <v>66341625</v>
      </c>
      <c r="E72" s="28">
        <v>66300503.159999996</v>
      </c>
      <c r="F72" s="23">
        <f t="shared" si="0"/>
        <v>-41121.840000003576</v>
      </c>
      <c r="G72" s="23">
        <f t="shared" si="1"/>
        <v>99.938015024503841</v>
      </c>
    </row>
    <row r="73" spans="1:7" ht="15.6" x14ac:dyDescent="0.3">
      <c r="A73" s="26" t="s">
        <v>112</v>
      </c>
      <c r="B73" s="27" t="s">
        <v>113</v>
      </c>
      <c r="C73" s="28">
        <v>166194233</v>
      </c>
      <c r="D73" s="28">
        <v>66341625</v>
      </c>
      <c r="E73" s="28">
        <v>66300503.159999996</v>
      </c>
      <c r="F73" s="23">
        <f t="shared" ref="F73:F80" si="5">E73-D73</f>
        <v>-41121.840000003576</v>
      </c>
      <c r="G73" s="23">
        <f t="shared" ref="G73:G80" si="6">IF(D73=0,0,E73/D73*100)</f>
        <v>99.938015024503841</v>
      </c>
    </row>
    <row r="74" spans="1:7" ht="15.6" x14ac:dyDescent="0.3">
      <c r="A74" s="26" t="s">
        <v>114</v>
      </c>
      <c r="B74" s="27" t="s">
        <v>115</v>
      </c>
      <c r="C74" s="28">
        <v>159192900</v>
      </c>
      <c r="D74" s="28">
        <v>63498800</v>
      </c>
      <c r="E74" s="28">
        <v>63498800</v>
      </c>
      <c r="F74" s="23">
        <f t="shared" si="5"/>
        <v>0</v>
      </c>
      <c r="G74" s="23">
        <f t="shared" si="6"/>
        <v>100</v>
      </c>
    </row>
    <row r="75" spans="1:7" ht="15.6" x14ac:dyDescent="0.3">
      <c r="A75" s="26" t="s">
        <v>116</v>
      </c>
      <c r="B75" s="27" t="s">
        <v>117</v>
      </c>
      <c r="C75" s="28">
        <v>159192900</v>
      </c>
      <c r="D75" s="28">
        <v>63498800</v>
      </c>
      <c r="E75" s="28">
        <v>63498800</v>
      </c>
      <c r="F75" s="23">
        <f t="shared" si="5"/>
        <v>0</v>
      </c>
      <c r="G75" s="23">
        <f t="shared" si="6"/>
        <v>100</v>
      </c>
    </row>
    <row r="76" spans="1:7" ht="15.6" x14ac:dyDescent="0.3">
      <c r="A76" s="26" t="s">
        <v>118</v>
      </c>
      <c r="B76" s="27" t="s">
        <v>119</v>
      </c>
      <c r="C76" s="28">
        <v>7001333</v>
      </c>
      <c r="D76" s="28">
        <v>2842825</v>
      </c>
      <c r="E76" s="28">
        <v>2801703.16</v>
      </c>
      <c r="F76" s="23">
        <f t="shared" si="5"/>
        <v>-41121.839999999851</v>
      </c>
      <c r="G76" s="23">
        <f t="shared" si="6"/>
        <v>98.553486760528713</v>
      </c>
    </row>
    <row r="77" spans="1:7" ht="31.2" x14ac:dyDescent="0.3">
      <c r="A77" s="26" t="s">
        <v>120</v>
      </c>
      <c r="B77" s="27" t="s">
        <v>121</v>
      </c>
      <c r="C77" s="28">
        <v>3005640</v>
      </c>
      <c r="D77" s="28">
        <v>1198953</v>
      </c>
      <c r="E77" s="28">
        <v>1198953</v>
      </c>
      <c r="F77" s="23">
        <f t="shared" si="5"/>
        <v>0</v>
      </c>
      <c r="G77" s="23">
        <f t="shared" si="6"/>
        <v>100</v>
      </c>
    </row>
    <row r="78" spans="1:7" ht="46.8" x14ac:dyDescent="0.3">
      <c r="A78" s="26" t="s">
        <v>195</v>
      </c>
      <c r="B78" s="27" t="s">
        <v>196</v>
      </c>
      <c r="C78" s="28">
        <v>97284</v>
      </c>
      <c r="D78" s="28">
        <v>97284</v>
      </c>
      <c r="E78" s="28">
        <v>97284</v>
      </c>
      <c r="F78" s="23">
        <f t="shared" si="5"/>
        <v>0</v>
      </c>
      <c r="G78" s="23">
        <f t="shared" si="6"/>
        <v>100</v>
      </c>
    </row>
    <row r="79" spans="1:7" ht="15.6" x14ac:dyDescent="0.3">
      <c r="A79" s="26" t="s">
        <v>122</v>
      </c>
      <c r="B79" s="27" t="s">
        <v>123</v>
      </c>
      <c r="C79" s="28">
        <v>3794465</v>
      </c>
      <c r="D79" s="28">
        <v>1515403</v>
      </c>
      <c r="E79" s="28">
        <v>1474281.16</v>
      </c>
      <c r="F79" s="23">
        <f t="shared" si="5"/>
        <v>-41121.840000000084</v>
      </c>
      <c r="G79" s="23">
        <f t="shared" si="6"/>
        <v>97.286408961840507</v>
      </c>
    </row>
    <row r="80" spans="1:7" ht="46.8" x14ac:dyDescent="0.3">
      <c r="A80" s="26" t="s">
        <v>197</v>
      </c>
      <c r="B80" s="27" t="s">
        <v>198</v>
      </c>
      <c r="C80" s="28">
        <v>103944</v>
      </c>
      <c r="D80" s="28">
        <v>31185</v>
      </c>
      <c r="E80" s="28">
        <v>31185</v>
      </c>
      <c r="F80" s="23">
        <f t="shared" si="5"/>
        <v>0</v>
      </c>
      <c r="G80" s="23">
        <f t="shared" si="6"/>
        <v>100</v>
      </c>
    </row>
    <row r="81" spans="1:7" ht="15.6" x14ac:dyDescent="0.3">
      <c r="A81" s="17" t="s">
        <v>124</v>
      </c>
      <c r="B81" s="16" t="s">
        <v>125</v>
      </c>
      <c r="C81" s="15">
        <v>825129171</v>
      </c>
      <c r="D81" s="15">
        <v>337642000</v>
      </c>
      <c r="E81" s="15">
        <v>349963418.52999997</v>
      </c>
      <c r="F81" s="15">
        <f>E81-D81</f>
        <v>12321418.529999971</v>
      </c>
      <c r="G81" s="15">
        <f>IF(D81=0,0,E81/D81*100)</f>
        <v>103.64925528518371</v>
      </c>
    </row>
    <row r="82" spans="1:7" ht="15.6" x14ac:dyDescent="0.3">
      <c r="A82" s="17" t="s">
        <v>124</v>
      </c>
      <c r="B82" s="16" t="s">
        <v>126</v>
      </c>
      <c r="C82" s="15">
        <v>991323404</v>
      </c>
      <c r="D82" s="15">
        <v>403983625</v>
      </c>
      <c r="E82" s="15">
        <v>416263921.69</v>
      </c>
      <c r="F82" s="15">
        <f t="shared" ref="F82" si="7">E82-D82</f>
        <v>12280296.689999998</v>
      </c>
      <c r="G82" s="15">
        <f t="shared" ref="G82" si="8">IF(D82=0,0,E82/D82*100)</f>
        <v>103.03980060825486</v>
      </c>
    </row>
    <row r="83" spans="1:7" ht="15.6" x14ac:dyDescent="0.3">
      <c r="A83" s="38" t="s">
        <v>130</v>
      </c>
      <c r="B83" s="39"/>
      <c r="C83" s="39"/>
      <c r="D83" s="39"/>
      <c r="E83" s="39"/>
      <c r="F83" s="39"/>
      <c r="G83" s="40"/>
    </row>
    <row r="84" spans="1:7" ht="15.6" x14ac:dyDescent="0.3">
      <c r="A84" s="20" t="s">
        <v>3</v>
      </c>
      <c r="B84" s="21" t="s">
        <v>4</v>
      </c>
      <c r="C84" s="22">
        <v>300000</v>
      </c>
      <c r="D84" s="22">
        <v>199650</v>
      </c>
      <c r="E84" s="22">
        <v>339124.68</v>
      </c>
      <c r="F84" s="23">
        <f t="shared" ref="F84:F116" si="9">E84-D84</f>
        <v>139474.68</v>
      </c>
      <c r="G84" s="23">
        <f t="shared" ref="G84:G115" si="10">IF(D84=0,0,E84/D84*100)</f>
        <v>169.85959429000752</v>
      </c>
    </row>
    <row r="85" spans="1:7" ht="15.6" x14ac:dyDescent="0.3">
      <c r="A85" s="20" t="s">
        <v>131</v>
      </c>
      <c r="B85" s="21" t="s">
        <v>132</v>
      </c>
      <c r="C85" s="22">
        <v>300000</v>
      </c>
      <c r="D85" s="22">
        <v>199650</v>
      </c>
      <c r="E85" s="22">
        <v>339124.68</v>
      </c>
      <c r="F85" s="23">
        <f t="shared" si="9"/>
        <v>139474.68</v>
      </c>
      <c r="G85" s="23">
        <f t="shared" si="10"/>
        <v>169.85959429000752</v>
      </c>
    </row>
    <row r="86" spans="1:7" ht="15.6" x14ac:dyDescent="0.3">
      <c r="A86" s="20" t="s">
        <v>133</v>
      </c>
      <c r="B86" s="21" t="s">
        <v>134</v>
      </c>
      <c r="C86" s="22">
        <v>300000</v>
      </c>
      <c r="D86" s="22">
        <v>199650</v>
      </c>
      <c r="E86" s="22">
        <v>339124.68</v>
      </c>
      <c r="F86" s="23">
        <f t="shared" si="9"/>
        <v>139474.68</v>
      </c>
      <c r="G86" s="23">
        <f t="shared" si="10"/>
        <v>169.85959429000752</v>
      </c>
    </row>
    <row r="87" spans="1:7" ht="46.8" x14ac:dyDescent="0.3">
      <c r="A87" s="20" t="s">
        <v>135</v>
      </c>
      <c r="B87" s="21" t="s">
        <v>136</v>
      </c>
      <c r="C87" s="22">
        <v>140000</v>
      </c>
      <c r="D87" s="22">
        <v>74800</v>
      </c>
      <c r="E87" s="22">
        <v>102720.6</v>
      </c>
      <c r="F87" s="23">
        <f t="shared" si="9"/>
        <v>27920.600000000006</v>
      </c>
      <c r="G87" s="23">
        <f t="shared" si="10"/>
        <v>137.3270053475936</v>
      </c>
    </row>
    <row r="88" spans="1:7" ht="19.2" customHeight="1" x14ac:dyDescent="0.3">
      <c r="A88" s="20" t="s">
        <v>137</v>
      </c>
      <c r="B88" s="21" t="s">
        <v>138</v>
      </c>
      <c r="C88" s="22">
        <v>152000</v>
      </c>
      <c r="D88" s="22">
        <v>123000</v>
      </c>
      <c r="E88" s="22">
        <v>233900.78</v>
      </c>
      <c r="F88" s="23">
        <f t="shared" si="9"/>
        <v>110900.78</v>
      </c>
      <c r="G88" s="23">
        <f t="shared" si="10"/>
        <v>190.16323577235772</v>
      </c>
    </row>
    <row r="89" spans="1:7" ht="36" customHeight="1" x14ac:dyDescent="0.3">
      <c r="A89" s="20" t="s">
        <v>139</v>
      </c>
      <c r="B89" s="21" t="s">
        <v>140</v>
      </c>
      <c r="C89" s="22">
        <v>8000</v>
      </c>
      <c r="D89" s="22">
        <v>1850</v>
      </c>
      <c r="E89" s="22">
        <v>2503.3000000000002</v>
      </c>
      <c r="F89" s="23">
        <f t="shared" si="9"/>
        <v>653.30000000000018</v>
      </c>
      <c r="G89" s="23">
        <f t="shared" si="10"/>
        <v>135.31351351351353</v>
      </c>
    </row>
    <row r="90" spans="1:7" ht="15.6" x14ac:dyDescent="0.3">
      <c r="A90" s="20" t="s">
        <v>72</v>
      </c>
      <c r="B90" s="21" t="s">
        <v>73</v>
      </c>
      <c r="C90" s="22">
        <v>18050000</v>
      </c>
      <c r="D90" s="22">
        <v>7500050</v>
      </c>
      <c r="E90" s="22">
        <v>13477744.640000001</v>
      </c>
      <c r="F90" s="23">
        <f t="shared" si="9"/>
        <v>5977694.6400000006</v>
      </c>
      <c r="G90" s="23">
        <f t="shared" si="10"/>
        <v>179.70206385290766</v>
      </c>
    </row>
    <row r="91" spans="1:7" ht="15.6" x14ac:dyDescent="0.3">
      <c r="A91" s="20" t="s">
        <v>106</v>
      </c>
      <c r="B91" s="21" t="s">
        <v>107</v>
      </c>
      <c r="C91" s="22">
        <v>50000</v>
      </c>
      <c r="D91" s="22">
        <v>50</v>
      </c>
      <c r="E91" s="22">
        <v>49.59</v>
      </c>
      <c r="F91" s="23">
        <f t="shared" si="9"/>
        <v>-0.40999999999999659</v>
      </c>
      <c r="G91" s="23">
        <f t="shared" si="10"/>
        <v>99.18</v>
      </c>
    </row>
    <row r="92" spans="1:7" ht="15.6" x14ac:dyDescent="0.3">
      <c r="A92" s="20" t="s">
        <v>108</v>
      </c>
      <c r="B92" s="21" t="s">
        <v>77</v>
      </c>
      <c r="C92" s="22">
        <v>50000</v>
      </c>
      <c r="D92" s="22">
        <v>50</v>
      </c>
      <c r="E92" s="22">
        <v>49.59</v>
      </c>
      <c r="F92" s="23">
        <f t="shared" si="9"/>
        <v>-0.40999999999999659</v>
      </c>
      <c r="G92" s="23">
        <f t="shared" si="10"/>
        <v>99.18</v>
      </c>
    </row>
    <row r="93" spans="1:7" ht="48" customHeight="1" x14ac:dyDescent="0.3">
      <c r="A93" s="20" t="s">
        <v>141</v>
      </c>
      <c r="B93" s="21" t="s">
        <v>142</v>
      </c>
      <c r="C93" s="22">
        <v>50000</v>
      </c>
      <c r="D93" s="22">
        <v>50</v>
      </c>
      <c r="E93" s="22">
        <v>49.59</v>
      </c>
      <c r="F93" s="23">
        <f t="shared" si="9"/>
        <v>-0.40999999999999659</v>
      </c>
      <c r="G93" s="23">
        <f t="shared" si="10"/>
        <v>99.18</v>
      </c>
    </row>
    <row r="94" spans="1:7" ht="15.6" x14ac:dyDescent="0.3">
      <c r="A94" s="20" t="s">
        <v>143</v>
      </c>
      <c r="B94" s="21" t="s">
        <v>144</v>
      </c>
      <c r="C94" s="22">
        <v>18000000</v>
      </c>
      <c r="D94" s="22">
        <v>7500000</v>
      </c>
      <c r="E94" s="22">
        <v>13477695.050000001</v>
      </c>
      <c r="F94" s="23">
        <f t="shared" si="9"/>
        <v>5977695.0500000007</v>
      </c>
      <c r="G94" s="23">
        <f t="shared" si="10"/>
        <v>179.70260066666668</v>
      </c>
    </row>
    <row r="95" spans="1:7" ht="31.2" x14ac:dyDescent="0.3">
      <c r="A95" s="20" t="s">
        <v>145</v>
      </c>
      <c r="B95" s="21" t="s">
        <v>146</v>
      </c>
      <c r="C95" s="22">
        <v>18000000</v>
      </c>
      <c r="D95" s="22">
        <v>7500000</v>
      </c>
      <c r="E95" s="22">
        <v>1584714.66</v>
      </c>
      <c r="F95" s="23">
        <f t="shared" si="9"/>
        <v>-5915285.3399999999</v>
      </c>
      <c r="G95" s="23">
        <f t="shared" si="10"/>
        <v>21.129528799999999</v>
      </c>
    </row>
    <row r="96" spans="1:7" ht="31.2" x14ac:dyDescent="0.3">
      <c r="A96" s="20" t="s">
        <v>147</v>
      </c>
      <c r="B96" s="21" t="s">
        <v>148</v>
      </c>
      <c r="C96" s="22">
        <v>17560400</v>
      </c>
      <c r="D96" s="22">
        <v>7316833.3300000001</v>
      </c>
      <c r="E96" s="22">
        <v>1456284.43</v>
      </c>
      <c r="F96" s="23">
        <f t="shared" si="9"/>
        <v>-5860548.9000000004</v>
      </c>
      <c r="G96" s="23">
        <f t="shared" si="10"/>
        <v>19.903206268605818</v>
      </c>
    </row>
    <row r="97" spans="1:7" ht="46.8" x14ac:dyDescent="0.3">
      <c r="A97" s="20" t="s">
        <v>149</v>
      </c>
      <c r="B97" s="21" t="s">
        <v>150</v>
      </c>
      <c r="C97" s="22">
        <v>439600</v>
      </c>
      <c r="D97" s="22">
        <v>183166.67</v>
      </c>
      <c r="E97" s="22">
        <v>127565.23</v>
      </c>
      <c r="F97" s="23">
        <f t="shared" si="9"/>
        <v>-55601.440000000017</v>
      </c>
      <c r="G97" s="23">
        <f t="shared" si="10"/>
        <v>69.644346321303971</v>
      </c>
    </row>
    <row r="98" spans="1:7" ht="35.4" customHeight="1" x14ac:dyDescent="0.3">
      <c r="A98" s="20" t="s">
        <v>183</v>
      </c>
      <c r="B98" s="21" t="s">
        <v>184</v>
      </c>
      <c r="C98" s="22">
        <v>0</v>
      </c>
      <c r="D98" s="22">
        <v>0</v>
      </c>
      <c r="E98" s="22">
        <v>865</v>
      </c>
      <c r="F98" s="23">
        <f t="shared" si="9"/>
        <v>865</v>
      </c>
      <c r="G98" s="23">
        <f t="shared" si="10"/>
        <v>0</v>
      </c>
    </row>
    <row r="99" spans="1:7" ht="21.6" customHeight="1" x14ac:dyDescent="0.3">
      <c r="A99" s="20" t="s">
        <v>151</v>
      </c>
      <c r="B99" s="21" t="s">
        <v>152</v>
      </c>
      <c r="C99" s="22">
        <v>0</v>
      </c>
      <c r="D99" s="22">
        <v>0</v>
      </c>
      <c r="E99" s="22">
        <v>11892980.390000001</v>
      </c>
      <c r="F99" s="23">
        <f t="shared" si="9"/>
        <v>11892980.390000001</v>
      </c>
      <c r="G99" s="23">
        <f t="shared" si="10"/>
        <v>0</v>
      </c>
    </row>
    <row r="100" spans="1:7" ht="15.6" x14ac:dyDescent="0.3">
      <c r="A100" s="20" t="s">
        <v>153</v>
      </c>
      <c r="B100" s="21" t="s">
        <v>154</v>
      </c>
      <c r="C100" s="22">
        <v>0</v>
      </c>
      <c r="D100" s="22">
        <v>0</v>
      </c>
      <c r="E100" s="22">
        <v>11228451.210000001</v>
      </c>
      <c r="F100" s="23">
        <f t="shared" si="9"/>
        <v>11228451.210000001</v>
      </c>
      <c r="G100" s="23">
        <f t="shared" si="10"/>
        <v>0</v>
      </c>
    </row>
    <row r="101" spans="1:7" ht="69.599999999999994" customHeight="1" x14ac:dyDescent="0.3">
      <c r="A101" s="20" t="s">
        <v>155</v>
      </c>
      <c r="B101" s="21" t="s">
        <v>156</v>
      </c>
      <c r="C101" s="22">
        <v>0</v>
      </c>
      <c r="D101" s="22">
        <v>0</v>
      </c>
      <c r="E101" s="22">
        <v>664529.18000000005</v>
      </c>
      <c r="F101" s="23">
        <f t="shared" si="9"/>
        <v>664529.18000000005</v>
      </c>
      <c r="G101" s="23">
        <f t="shared" si="10"/>
        <v>0</v>
      </c>
    </row>
    <row r="102" spans="1:7" ht="15.6" x14ac:dyDescent="0.3">
      <c r="A102" s="20" t="s">
        <v>157</v>
      </c>
      <c r="B102" s="21" t="s">
        <v>158</v>
      </c>
      <c r="C102" s="22">
        <v>2799000</v>
      </c>
      <c r="D102" s="22">
        <v>2740000</v>
      </c>
      <c r="E102" s="22">
        <v>2749292</v>
      </c>
      <c r="F102" s="23">
        <f t="shared" si="9"/>
        <v>9292</v>
      </c>
      <c r="G102" s="23">
        <f t="shared" si="10"/>
        <v>100.33912408759124</v>
      </c>
    </row>
    <row r="103" spans="1:7" ht="15.6" x14ac:dyDescent="0.3">
      <c r="A103" s="20" t="s">
        <v>159</v>
      </c>
      <c r="B103" s="21" t="s">
        <v>160</v>
      </c>
      <c r="C103" s="22">
        <v>2799000</v>
      </c>
      <c r="D103" s="22">
        <v>2740000</v>
      </c>
      <c r="E103" s="22">
        <v>2749292</v>
      </c>
      <c r="F103" s="23">
        <f t="shared" si="9"/>
        <v>9292</v>
      </c>
      <c r="G103" s="23">
        <f t="shared" si="10"/>
        <v>100.33912408759124</v>
      </c>
    </row>
    <row r="104" spans="1:7" ht="15.6" x14ac:dyDescent="0.3">
      <c r="A104" s="20" t="s">
        <v>161</v>
      </c>
      <c r="B104" s="21" t="s">
        <v>162</v>
      </c>
      <c r="C104" s="22">
        <v>2799000</v>
      </c>
      <c r="D104" s="22">
        <v>2740000</v>
      </c>
      <c r="E104" s="22">
        <v>2749292</v>
      </c>
      <c r="F104" s="23">
        <f t="shared" si="9"/>
        <v>9292</v>
      </c>
      <c r="G104" s="23">
        <f t="shared" si="10"/>
        <v>100.33912408759124</v>
      </c>
    </row>
    <row r="105" spans="1:7" ht="63" customHeight="1" x14ac:dyDescent="0.3">
      <c r="A105" s="20" t="s">
        <v>163</v>
      </c>
      <c r="B105" s="21" t="s">
        <v>164</v>
      </c>
      <c r="C105" s="22">
        <v>2799000</v>
      </c>
      <c r="D105" s="22">
        <v>2740000</v>
      </c>
      <c r="E105" s="22">
        <v>2749292</v>
      </c>
      <c r="F105" s="23">
        <f t="shared" si="9"/>
        <v>9292</v>
      </c>
      <c r="G105" s="23">
        <f t="shared" si="10"/>
        <v>100.33912408759124</v>
      </c>
    </row>
    <row r="106" spans="1:7" ht="15.6" x14ac:dyDescent="0.3">
      <c r="A106" s="20" t="s">
        <v>110</v>
      </c>
      <c r="B106" s="21" t="s">
        <v>111</v>
      </c>
      <c r="C106" s="22">
        <v>28445159.440000001</v>
      </c>
      <c r="D106" s="22">
        <v>28445159.440000001</v>
      </c>
      <c r="E106" s="22">
        <v>28445159.440000001</v>
      </c>
      <c r="F106" s="23">
        <f t="shared" si="9"/>
        <v>0</v>
      </c>
      <c r="G106" s="23">
        <f t="shared" si="10"/>
        <v>100</v>
      </c>
    </row>
    <row r="107" spans="1:7" ht="18.75" customHeight="1" x14ac:dyDescent="0.3">
      <c r="A107" s="20" t="s">
        <v>112</v>
      </c>
      <c r="B107" s="21" t="s">
        <v>113</v>
      </c>
      <c r="C107" s="22">
        <v>28024358</v>
      </c>
      <c r="D107" s="22">
        <v>28024358</v>
      </c>
      <c r="E107" s="22">
        <v>28024358</v>
      </c>
      <c r="F107" s="23">
        <f t="shared" si="9"/>
        <v>0</v>
      </c>
      <c r="G107" s="23">
        <f t="shared" si="10"/>
        <v>100</v>
      </c>
    </row>
    <row r="108" spans="1:7" ht="31.2" x14ac:dyDescent="0.3">
      <c r="A108" s="20" t="s">
        <v>118</v>
      </c>
      <c r="B108" s="21" t="s">
        <v>119</v>
      </c>
      <c r="C108" s="22">
        <v>28024358</v>
      </c>
      <c r="D108" s="22">
        <v>28024358</v>
      </c>
      <c r="E108" s="22">
        <v>28024358</v>
      </c>
      <c r="F108" s="23">
        <f t="shared" si="9"/>
        <v>0</v>
      </c>
      <c r="G108" s="23">
        <f t="shared" si="10"/>
        <v>100</v>
      </c>
    </row>
    <row r="109" spans="1:7" s="24" customFormat="1" ht="36.6" customHeight="1" x14ac:dyDescent="0.3">
      <c r="A109" s="20" t="s">
        <v>185</v>
      </c>
      <c r="B109" s="21" t="s">
        <v>186</v>
      </c>
      <c r="C109" s="22">
        <v>1532916</v>
      </c>
      <c r="D109" s="22">
        <v>1532916</v>
      </c>
      <c r="E109" s="22">
        <v>1532916</v>
      </c>
      <c r="F109" s="23">
        <f t="shared" si="9"/>
        <v>0</v>
      </c>
      <c r="G109" s="23">
        <f t="shared" si="10"/>
        <v>100</v>
      </c>
    </row>
    <row r="110" spans="1:7" s="24" customFormat="1" ht="22.2" customHeight="1" x14ac:dyDescent="0.3">
      <c r="A110" s="20" t="s">
        <v>187</v>
      </c>
      <c r="B110" s="21" t="s">
        <v>188</v>
      </c>
      <c r="C110" s="22">
        <v>26491442</v>
      </c>
      <c r="D110" s="22">
        <v>26491442</v>
      </c>
      <c r="E110" s="22">
        <v>26491442</v>
      </c>
      <c r="F110" s="23">
        <f t="shared" si="9"/>
        <v>0</v>
      </c>
      <c r="G110" s="23">
        <f t="shared" si="10"/>
        <v>100</v>
      </c>
    </row>
    <row r="111" spans="1:7" s="24" customFormat="1" ht="38.4" customHeight="1" x14ac:dyDescent="0.3">
      <c r="A111" s="20" t="s">
        <v>189</v>
      </c>
      <c r="B111" s="21" t="s">
        <v>190</v>
      </c>
      <c r="C111" s="22">
        <v>420801.44</v>
      </c>
      <c r="D111" s="22">
        <v>420801.44</v>
      </c>
      <c r="E111" s="22">
        <v>420801.44</v>
      </c>
      <c r="F111" s="23">
        <f t="shared" si="9"/>
        <v>0</v>
      </c>
      <c r="G111" s="23">
        <f t="shared" si="10"/>
        <v>100</v>
      </c>
    </row>
    <row r="112" spans="1:7" s="24" customFormat="1" ht="31.2" x14ac:dyDescent="0.3">
      <c r="A112" s="20" t="s">
        <v>191</v>
      </c>
      <c r="B112" s="21" t="s">
        <v>192</v>
      </c>
      <c r="C112" s="22">
        <v>420801.44</v>
      </c>
      <c r="D112" s="22">
        <v>420801.44</v>
      </c>
      <c r="E112" s="22">
        <v>420801.44</v>
      </c>
      <c r="F112" s="23">
        <f t="shared" si="9"/>
        <v>0</v>
      </c>
      <c r="G112" s="23">
        <f t="shared" si="10"/>
        <v>100</v>
      </c>
    </row>
    <row r="113" spans="1:7" s="24" customFormat="1" ht="15.6" x14ac:dyDescent="0.3">
      <c r="A113" s="20" t="s">
        <v>193</v>
      </c>
      <c r="B113" s="21" t="s">
        <v>194</v>
      </c>
      <c r="C113" s="22">
        <v>420801.44</v>
      </c>
      <c r="D113" s="22">
        <v>420801.44</v>
      </c>
      <c r="E113" s="22">
        <v>420801.44</v>
      </c>
      <c r="F113" s="23">
        <f t="shared" si="9"/>
        <v>0</v>
      </c>
      <c r="G113" s="23">
        <f t="shared" si="10"/>
        <v>100</v>
      </c>
    </row>
    <row r="114" spans="1:7" s="24" customFormat="1" ht="15.6" x14ac:dyDescent="0.3">
      <c r="A114" s="20" t="s">
        <v>165</v>
      </c>
      <c r="B114" s="21" t="s">
        <v>166</v>
      </c>
      <c r="C114" s="22">
        <v>393146</v>
      </c>
      <c r="D114" s="22">
        <v>141340</v>
      </c>
      <c r="E114" s="22">
        <v>326647.03000000003</v>
      </c>
      <c r="F114" s="23">
        <f t="shared" si="9"/>
        <v>185307.03000000003</v>
      </c>
      <c r="G114" s="23">
        <f t="shared" si="10"/>
        <v>231.10728031696621</v>
      </c>
    </row>
    <row r="115" spans="1:7" s="24" customFormat="1" ht="28.8" customHeight="1" x14ac:dyDescent="0.3">
      <c r="A115" s="20" t="s">
        <v>167</v>
      </c>
      <c r="B115" s="21" t="s">
        <v>168</v>
      </c>
      <c r="C115" s="22">
        <v>393146</v>
      </c>
      <c r="D115" s="22">
        <v>141340</v>
      </c>
      <c r="E115" s="22">
        <v>326647.03000000003</v>
      </c>
      <c r="F115" s="23">
        <f t="shared" si="9"/>
        <v>185307.03000000003</v>
      </c>
      <c r="G115" s="23">
        <f t="shared" si="10"/>
        <v>231.10728031696621</v>
      </c>
    </row>
    <row r="116" spans="1:7" s="24" customFormat="1" ht="15.6" x14ac:dyDescent="0.3">
      <c r="A116" s="17" t="s">
        <v>124</v>
      </c>
      <c r="B116" s="16" t="s">
        <v>125</v>
      </c>
      <c r="C116" s="15">
        <v>21542146</v>
      </c>
      <c r="D116" s="15">
        <v>10581040</v>
      </c>
      <c r="E116" s="15">
        <v>16892808.350000001</v>
      </c>
      <c r="F116" s="15">
        <f t="shared" si="9"/>
        <v>6311768.3500000015</v>
      </c>
      <c r="G116" s="15">
        <f>IF(D116=0,0,E116/D116*100)</f>
        <v>159.6516821597877</v>
      </c>
    </row>
    <row r="117" spans="1:7" s="24" customFormat="1" ht="15.6" x14ac:dyDescent="0.3">
      <c r="A117" s="17" t="s">
        <v>124</v>
      </c>
      <c r="B117" s="16" t="s">
        <v>126</v>
      </c>
      <c r="C117" s="15">
        <v>49987305.439999998</v>
      </c>
      <c r="D117" s="15">
        <v>39026199.439999998</v>
      </c>
      <c r="E117" s="15">
        <v>45337967.789999999</v>
      </c>
      <c r="F117" s="15">
        <f>E117-D117</f>
        <v>6311768.3500000015</v>
      </c>
      <c r="G117" s="15">
        <f>IF(D117=0,0,E117/D117*100)</f>
        <v>116.17315659882253</v>
      </c>
    </row>
    <row r="118" spans="1:7" ht="31.2" x14ac:dyDescent="0.3">
      <c r="A118" s="31"/>
      <c r="B118" s="18" t="s">
        <v>169</v>
      </c>
      <c r="C118" s="19">
        <f>C116+C81</f>
        <v>846671317</v>
      </c>
      <c r="D118" s="19">
        <f>D116+D81</f>
        <v>348223040</v>
      </c>
      <c r="E118" s="19">
        <f>E116+E81</f>
        <v>366856226.88</v>
      </c>
      <c r="F118" s="25">
        <f>E118-D118</f>
        <v>18633186.879999995</v>
      </c>
      <c r="G118" s="25">
        <f>IF(D118=0,0,E118/D118*100)</f>
        <v>105.35093452747985</v>
      </c>
    </row>
    <row r="119" spans="1:7" ht="15.6" x14ac:dyDescent="0.3">
      <c r="A119" s="31"/>
      <c r="B119" s="18" t="s">
        <v>170</v>
      </c>
      <c r="C119" s="19">
        <f>C117+C82</f>
        <v>1041310709.4400001</v>
      </c>
      <c r="D119" s="19">
        <f>D117+D82</f>
        <v>443009824.44</v>
      </c>
      <c r="E119" s="19">
        <f>E117+E82</f>
        <v>461601889.48000002</v>
      </c>
      <c r="F119" s="25">
        <f>E119-D119</f>
        <v>18592065.040000021</v>
      </c>
      <c r="G119" s="25">
        <f>IF(D119=0,0,E119/D119*100)</f>
        <v>104.19676133898427</v>
      </c>
    </row>
    <row r="121" spans="1:7" ht="18" x14ac:dyDescent="0.35">
      <c r="B121" s="30" t="s">
        <v>171</v>
      </c>
      <c r="C121" s="30"/>
      <c r="D121" s="30"/>
      <c r="E121" s="30"/>
      <c r="F121" s="30"/>
      <c r="G121" s="30"/>
    </row>
  </sheetData>
  <mergeCells count="6">
    <mergeCell ref="B121:G121"/>
    <mergeCell ref="A118:A119"/>
    <mergeCell ref="A3:G3"/>
    <mergeCell ref="A4:G4"/>
    <mergeCell ref="B8:G8"/>
    <mergeCell ref="A83:G83"/>
  </mergeCells>
  <conditionalFormatting sqref="A116:A117 A81:A82">
    <cfRule type="expression" dxfId="30" priority="95" stopIfTrue="1">
      <formula>XFD81=1</formula>
    </cfRule>
  </conditionalFormatting>
  <conditionalFormatting sqref="B81:B82">
    <cfRule type="expression" dxfId="29" priority="96" stopIfTrue="1">
      <formula>XFD81=1</formula>
    </cfRule>
  </conditionalFormatting>
  <conditionalFormatting sqref="F118:F119">
    <cfRule type="expression" dxfId="28" priority="101" stopIfTrue="1">
      <formula>XFD118=1</formula>
    </cfRule>
  </conditionalFormatting>
  <conditionalFormatting sqref="G118:G119">
    <cfRule type="expression" dxfId="27" priority="102" stopIfTrue="1">
      <formula>XFD118=1</formula>
    </cfRule>
  </conditionalFormatting>
  <conditionalFormatting sqref="D9:D29 D31:D34 D36:D39 D41:D80">
    <cfRule type="expression" dxfId="26" priority="23" stopIfTrue="1">
      <formula>XFD9=1</formula>
    </cfRule>
  </conditionalFormatting>
  <conditionalFormatting sqref="E9:E29 E31:E34 E36:E39 E41:E80">
    <cfRule type="expression" dxfId="25" priority="24" stopIfTrue="1">
      <formula>XFD9=1</formula>
    </cfRule>
  </conditionalFormatting>
  <conditionalFormatting sqref="F9:F80">
    <cfRule type="expression" dxfId="24" priority="25" stopIfTrue="1">
      <formula>XFD9=1</formula>
    </cfRule>
  </conditionalFormatting>
  <conditionalFormatting sqref="A9:A80">
    <cfRule type="expression" dxfId="23" priority="19" stopIfTrue="1">
      <formula>XFD9=1</formula>
    </cfRule>
  </conditionalFormatting>
  <conditionalFormatting sqref="B9:B80">
    <cfRule type="expression" dxfId="22" priority="20" stopIfTrue="1">
      <formula>XFD9=1</formula>
    </cfRule>
  </conditionalFormatting>
  <conditionalFormatting sqref="C31:C34 C36:C39 C41:C80">
    <cfRule type="expression" dxfId="21" priority="21" stopIfTrue="1">
      <formula>XFD31=1</formula>
    </cfRule>
  </conditionalFormatting>
  <conditionalFormatting sqref="C9:C29">
    <cfRule type="expression" dxfId="20" priority="22" stopIfTrue="1">
      <formula>XFD9=1</formula>
    </cfRule>
  </conditionalFormatting>
  <conditionalFormatting sqref="G9:G80">
    <cfRule type="expression" dxfId="19" priority="26" stopIfTrue="1">
      <formula>XFD9=1</formula>
    </cfRule>
  </conditionalFormatting>
  <conditionalFormatting sqref="C30:E30 C35:E35 C40:E40">
    <cfRule type="expression" dxfId="18" priority="27" stopIfTrue="1">
      <formula>#REF!=1</formula>
    </cfRule>
  </conditionalFormatting>
  <conditionalFormatting sqref="C81:C82">
    <cfRule type="expression" dxfId="17" priority="14" stopIfTrue="1">
      <formula>XFD81=1</formula>
    </cfRule>
  </conditionalFormatting>
  <conditionalFormatting sqref="D81:D82">
    <cfRule type="expression" dxfId="16" priority="15" stopIfTrue="1">
      <formula>XFD81=1</formula>
    </cfRule>
  </conditionalFormatting>
  <conditionalFormatting sqref="E81:E82">
    <cfRule type="expression" dxfId="15" priority="16" stopIfTrue="1">
      <formula>XFD81=1</formula>
    </cfRule>
  </conditionalFormatting>
  <conditionalFormatting sqref="F81:F82">
    <cfRule type="expression" dxfId="14" priority="17" stopIfTrue="1">
      <formula>XFD81=1</formula>
    </cfRule>
  </conditionalFormatting>
  <conditionalFormatting sqref="G81:G82">
    <cfRule type="expression" dxfId="13" priority="18" stopIfTrue="1">
      <formula>XFD81=1</formula>
    </cfRule>
  </conditionalFormatting>
  <conditionalFormatting sqref="A84:A115">
    <cfRule type="expression" dxfId="12" priority="7" stopIfTrue="1">
      <formula>XFD84=1</formula>
    </cfRule>
  </conditionalFormatting>
  <conditionalFormatting sqref="B84:B115">
    <cfRule type="expression" dxfId="11" priority="8" stopIfTrue="1">
      <formula>XFD84=1</formula>
    </cfRule>
  </conditionalFormatting>
  <conditionalFormatting sqref="C84:C115">
    <cfRule type="expression" dxfId="10" priority="9" stopIfTrue="1">
      <formula>XFD84=1</formula>
    </cfRule>
  </conditionalFormatting>
  <conditionalFormatting sqref="D84:D115">
    <cfRule type="expression" dxfId="9" priority="10" stopIfTrue="1">
      <formula>XFD84=1</formula>
    </cfRule>
  </conditionalFormatting>
  <conditionalFormatting sqref="E84:E115">
    <cfRule type="expression" dxfId="8" priority="11" stopIfTrue="1">
      <formula>XFD84=1</formula>
    </cfRule>
  </conditionalFormatting>
  <conditionalFormatting sqref="F84:F115">
    <cfRule type="expression" dxfId="7" priority="12" stopIfTrue="1">
      <formula>XFD84=1</formula>
    </cfRule>
  </conditionalFormatting>
  <conditionalFormatting sqref="G84:G115">
    <cfRule type="expression" dxfId="6" priority="13" stopIfTrue="1">
      <formula>XFD84=1</formula>
    </cfRule>
  </conditionalFormatting>
  <conditionalFormatting sqref="B116:B117">
    <cfRule type="expression" dxfId="5" priority="1" stopIfTrue="1">
      <formula>XFD116=1</formula>
    </cfRule>
  </conditionalFormatting>
  <conditionalFormatting sqref="C116:C117">
    <cfRule type="expression" dxfId="4" priority="2" stopIfTrue="1">
      <formula>XFD116=1</formula>
    </cfRule>
  </conditionalFormatting>
  <conditionalFormatting sqref="D116:D117">
    <cfRule type="expression" dxfId="3" priority="3" stopIfTrue="1">
      <formula>XFD116=1</formula>
    </cfRule>
  </conditionalFormatting>
  <conditionalFormatting sqref="E116:E117">
    <cfRule type="expression" dxfId="2" priority="4" stopIfTrue="1">
      <formula>XFD116=1</formula>
    </cfRule>
  </conditionalFormatting>
  <conditionalFormatting sqref="F116:F117">
    <cfRule type="expression" dxfId="1" priority="5" stopIfTrue="1">
      <formula>XFD116=1</formula>
    </cfRule>
  </conditionalFormatting>
  <conditionalFormatting sqref="G116:G117">
    <cfRule type="expression" dxfId="0" priority="6" stopIfTrue="1">
      <formula>XFD116=1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220FU11</cp:lastModifiedBy>
  <cp:lastPrinted>2024-06-18T14:05:23Z</cp:lastPrinted>
  <dcterms:created xsi:type="dcterms:W3CDTF">2023-10-02T05:28:10Z</dcterms:created>
  <dcterms:modified xsi:type="dcterms:W3CDTF">2024-06-18T14:17:02Z</dcterms:modified>
</cp:coreProperties>
</file>