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20"/>
  </bookViews>
  <sheets>
    <sheet name="Лист1" sheetId="1" r:id="rId1"/>
  </sheets>
  <definedNames>
    <definedName name="_xlnm.Print_Titles" localSheetId="0">Лист1!$6:$7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3" i="1" l="1"/>
  <c r="C104" i="1"/>
  <c r="C103" i="1"/>
  <c r="G102" i="1"/>
  <c r="F102" i="1"/>
  <c r="G101" i="1"/>
  <c r="F101" i="1"/>
  <c r="G100" i="1"/>
  <c r="F100" i="1"/>
  <c r="G99" i="1"/>
  <c r="F99" i="1"/>
  <c r="G98" i="1"/>
  <c r="F98" i="1"/>
  <c r="G97" i="1"/>
  <c r="F97" i="1"/>
  <c r="G96" i="1"/>
  <c r="F96" i="1"/>
  <c r="G95" i="1"/>
  <c r="F95" i="1"/>
  <c r="G94" i="1"/>
  <c r="F94" i="1"/>
  <c r="G93" i="1"/>
  <c r="F93" i="1"/>
  <c r="G92" i="1"/>
  <c r="F92" i="1"/>
  <c r="G91" i="1"/>
  <c r="F91" i="1"/>
  <c r="G90" i="1"/>
  <c r="F90" i="1"/>
  <c r="G89" i="1"/>
  <c r="F89" i="1"/>
  <c r="G88" i="1"/>
  <c r="F88" i="1"/>
  <c r="G87" i="1"/>
  <c r="F87" i="1"/>
  <c r="G86" i="1"/>
  <c r="F86" i="1"/>
  <c r="G85" i="1"/>
  <c r="F85" i="1"/>
  <c r="G84" i="1"/>
  <c r="F84" i="1"/>
  <c r="G83" i="1"/>
  <c r="F83" i="1"/>
  <c r="G82" i="1"/>
  <c r="F82" i="1"/>
  <c r="G81" i="1"/>
  <c r="F81" i="1"/>
  <c r="G80" i="1"/>
  <c r="F80" i="1"/>
  <c r="G79" i="1"/>
  <c r="F79" i="1"/>
  <c r="G78" i="1"/>
  <c r="F78" i="1"/>
  <c r="G51" i="1" l="1"/>
  <c r="G74" i="1"/>
  <c r="G73" i="1"/>
  <c r="G76" i="1"/>
  <c r="F76" i="1"/>
  <c r="G75" i="1"/>
  <c r="F75" i="1"/>
  <c r="F74" i="1"/>
  <c r="F73" i="1"/>
  <c r="G72" i="1"/>
  <c r="F72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E40" i="1"/>
  <c r="D40" i="1"/>
  <c r="C40" i="1"/>
  <c r="G39" i="1"/>
  <c r="F39" i="1"/>
  <c r="G38" i="1"/>
  <c r="F38" i="1"/>
  <c r="G37" i="1"/>
  <c r="F37" i="1"/>
  <c r="G36" i="1"/>
  <c r="F36" i="1"/>
  <c r="E35" i="1"/>
  <c r="D35" i="1"/>
  <c r="C35" i="1"/>
  <c r="G34" i="1"/>
  <c r="F34" i="1"/>
  <c r="G33" i="1"/>
  <c r="F33" i="1"/>
  <c r="G32" i="1"/>
  <c r="F32" i="1"/>
  <c r="G31" i="1"/>
  <c r="F31" i="1"/>
  <c r="E30" i="1"/>
  <c r="G30" i="1" s="1"/>
  <c r="D30" i="1"/>
  <c r="C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40" i="1" l="1"/>
  <c r="F40" i="1"/>
  <c r="G35" i="1"/>
  <c r="F30" i="1"/>
  <c r="F35" i="1"/>
  <c r="D104" i="1"/>
  <c r="E104" i="1"/>
  <c r="E103" i="1"/>
  <c r="G103" i="1" s="1"/>
  <c r="G104" i="1" l="1"/>
  <c r="F104" i="1"/>
  <c r="F103" i="1"/>
</calcChain>
</file>

<file path=xl/sharedStrings.xml><?xml version="1.0" encoding="utf-8"?>
<sst xmlns="http://schemas.openxmlformats.org/spreadsheetml/2006/main" count="197" uniqueCount="181">
  <si>
    <t>грн.</t>
  </si>
  <si>
    <t>ККД</t>
  </si>
  <si>
    <t>Доходи</t>
  </si>
  <si>
    <t>10000000</t>
  </si>
  <si>
    <t>Податкові надходження</t>
  </si>
  <si>
    <t>11000000</t>
  </si>
  <si>
    <t>Податки на доходи, податки на прибуток, податки на збільшення ринкової вартості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</si>
  <si>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</si>
  <si>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</si>
  <si>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</si>
  <si>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</si>
  <si>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</si>
  <si>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</si>
  <si>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</si>
  <si>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</si>
  <si>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11020000</t>
  </si>
  <si>
    <t>Податок на прибуток підприємств</t>
  </si>
  <si>
    <t>11020200</t>
  </si>
  <si>
    <t>Податок на прибуток підприємств та фінансових установ комунальної власності</t>
  </si>
  <si>
    <t>13000000</t>
  </si>
  <si>
    <t>Рентна плата та плата за використання інших природних ресурсів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</si>
  <si>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</si>
  <si>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</si>
  <si>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</si>
  <si>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</si>
  <si>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14000000</t>
  </si>
  <si>
    <t>Внутрішні податки на товари та послуги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</si>
  <si>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</si>
  <si>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</si>
  <si>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</si>
  <si>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</si>
  <si>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</si>
  <si>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</t>
  </si>
  <si>
    <t>14031900</t>
  </si>
  <si>
    <t>14040000</t>
  </si>
  <si>
    <t>Акцизний податок з реалізації суб`єктами господарювання роздрібної торгівлі підакцизних товарів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</si>
  <si>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</si>
  <si>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</si>
  <si>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</si>
  <si>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</si>
  <si>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</si>
  <si>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</si>
  <si>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</si>
  <si>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</si>
  <si>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</si>
  <si>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</si>
  <si>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</si>
  <si>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</si>
  <si>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</si>
  <si>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</si>
  <si>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</si>
  <si>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</si>
  <si>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</si>
  <si>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</si>
  <si>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</si>
  <si>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</si>
  <si>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</si>
  <si>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</si>
  <si>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</si>
  <si>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</si>
  <si>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18011000</t>
  </si>
  <si>
    <t>Транспортний податок з фізичних осіб</t>
  </si>
  <si>
    <t>18011100</t>
  </si>
  <si>
    <t>Транспортний податок з юридичних осіб</t>
  </si>
  <si>
    <t>18030100</t>
  </si>
  <si>
    <t>Туристичний збір, сплачений юридичними особами</t>
  </si>
  <si>
    <t>18030200</t>
  </si>
  <si>
    <t>Туристичний збір, сплачений фізичними особами</t>
  </si>
  <si>
    <t>18050300</t>
  </si>
  <si>
    <t>Єдиний податок з юридичних осіб</t>
  </si>
  <si>
    <t>18050400</t>
  </si>
  <si>
    <t>Єдиний податок з фізичних осіб</t>
  </si>
  <si>
    <t>20000000</t>
  </si>
  <si>
    <t>Неподаткові надходження</t>
  </si>
  <si>
    <t>21000000</t>
  </si>
  <si>
    <t>Доходи від власності та підприємницької діяльності</t>
  </si>
  <si>
    <t>21080000</t>
  </si>
  <si>
    <t>Інші надходження</t>
  </si>
  <si>
    <t>21081100</t>
  </si>
  <si>
    <t>Адміністративні штрафи та інші санкції</t>
  </si>
  <si>
    <t>21081500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</si>
  <si>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</si>
  <si>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21082400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</si>
  <si>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</si>
  <si>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>22000000</t>
  </si>
  <si>
    <t>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</si>
  <si>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</si>
  <si>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</si>
  <si>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</si>
  <si>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</si>
  <si>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</si>
  <si>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</si>
  <si>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</si>
  <si>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</si>
  <si>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22012900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</si>
  <si>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</si>
  <si>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22080000</t>
  </si>
  <si>
    <t>Надходження від орендної плати за користування цілісним майновим комплексом та іншим державним майном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</si>
  <si>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</si>
  <si>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</si>
  <si>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</si>
  <si>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>Державне мито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</si>
  <si>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</si>
  <si>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</si>
  <si>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22090400</t>
  </si>
  <si>
    <t>Державне мито, пов`язане з видачею та оформленням закордонних паспортів (посвідок) та паспортів громадян України</t>
  </si>
  <si>
    <t>24000000</t>
  </si>
  <si>
    <t>Інші неподаткові надходження</t>
  </si>
  <si>
    <t>24060000</t>
  </si>
  <si>
    <t>24060300</t>
  </si>
  <si>
    <t>40000000</t>
  </si>
  <si>
    <t>Офіційні трансферти</t>
  </si>
  <si>
    <t>41000000</t>
  </si>
  <si>
    <t>Від органів державного управління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</si>
  <si>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</si>
  <si>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</si>
  <si>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</si>
  <si>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</si>
  <si>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</si>
  <si>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</si>
  <si>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</si>
  <si>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</si>
  <si>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41053900</t>
  </si>
  <si>
    <t>Інші субвенції з місцевого бюджету</t>
  </si>
  <si>
    <t xml:space="preserve"> </t>
  </si>
  <si>
    <t xml:space="preserve">Усього ( без урахування трансфертів) </t>
  </si>
  <si>
    <t xml:space="preserve">Усього </t>
  </si>
  <si>
    <t>Відхилення 
(гр.5 - гр.4), грн 
+/-</t>
  </si>
  <si>
    <t>Виконання
 % 
( гр.5 /гр.4*100)</t>
  </si>
  <si>
    <t>ЗАГАЛЬНИЙ ФОНД</t>
  </si>
  <si>
    <t>СПЕЦІАЛЬНИЙ ФОНД</t>
  </si>
  <si>
    <t>19000000</t>
  </si>
  <si>
    <t>Інші податки та збори</t>
  </si>
  <si>
    <t>19010000</t>
  </si>
  <si>
    <t>Екологічний податок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</si>
  <si>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</si>
  <si>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</si>
  <si>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19010200</t>
  </si>
  <si>
    <t>Надходження від скидів забруднюючих речовин безпосередньо у водні об`єкти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</si>
  <si>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</si>
  <si>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</si>
  <si>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24062100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</si>
  <si>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</si>
  <si>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25000000</t>
  </si>
  <si>
    <t>Власні надходження бюджетних установ</t>
  </si>
  <si>
    <t>25010000</t>
  </si>
  <si>
    <t>Надходження від плати за послуги, що надаються бюджетними установами згідно із законодавством</t>
  </si>
  <si>
    <t>25010100</t>
  </si>
  <si>
    <t>Плата за послуги, що надаються бюджетними установами згідно з їх основною діяльністю</t>
  </si>
  <si>
    <t>25010300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</si>
  <si>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</si>
  <si>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25020000</t>
  </si>
  <si>
    <t>Інші джерела власних надходжень бюджетних установ</t>
  </si>
  <si>
    <t>25020100</t>
  </si>
  <si>
    <t>Благодійні внески, гранти та дарунки</t>
  </si>
  <si>
    <t>25020200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</si>
  <si>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</si>
  <si>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30000000</t>
  </si>
  <si>
    <t>Доходи від операцій з капіталом</t>
  </si>
  <si>
    <t>33000000</t>
  </si>
  <si>
    <t>Кошти від продажу землі і нематеріальних активів</t>
  </si>
  <si>
    <t>33010000</t>
  </si>
  <si>
    <t>Кошти від продажу землі</t>
  </si>
  <si>
    <t>33010100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</si>
  <si>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</si>
  <si>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50000000</t>
  </si>
  <si>
    <t>Цільові фонди</t>
  </si>
  <si>
    <t>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</si>
  <si>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</si>
  <si>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 xml:space="preserve">РАЗОМ БЮДЖЕТ ( без урахування трансфертів) </t>
  </si>
  <si>
    <t xml:space="preserve">РАЗОМ ПО БЮДЖЕТУ </t>
  </si>
  <si>
    <t xml:space="preserve">                                                       Фінансове управління Чорноморської міської ради Одеського району Одеської області</t>
  </si>
  <si>
    <t>Податок на нерухоме майно,</t>
  </si>
  <si>
    <t>Оперативна інформація про виконання бюджету Чорноморської міської територіальної громади 
станом на 01.02.2024 року</t>
  </si>
  <si>
    <t>Затверджено розписом на 2024 рік з урахуванням змін, грн</t>
  </si>
  <si>
    <t>Затверджено розписом  на січень 2024 рік, грн</t>
  </si>
  <si>
    <t>Фактичне виконання станом на 01.02.2024 р, грн</t>
  </si>
  <si>
    <t>Земля</t>
  </si>
  <si>
    <t>Транспортний</t>
  </si>
  <si>
    <t>24061900</t>
  </si>
  <si>
    <t>Кошти, отримані від надання учасниками процедури закупівлі / спрощеної закупівлі як забезпечення їх тендерної пропозиції / пропозиції учасника спрощеної закупівлі, які не підлягають поверненню цим учасникам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</si>
</sst>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4" fontId="0" fillId="2" borderId="0" xfId="0" applyNumberForma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4" fontId="1" fillId="2" borderId="0" xfId="0" applyNumberFormat="1" applyFont="1" applyFill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0" fillId="2" borderId="0" xfId="0" applyNumberFormat="1" applyFill="1" applyAlignment="1">
      <alignment horizontal="center"/>
    </xf>
    <xf numFmtId="4" fontId="3" fillId="2" borderId="0" xfId="0" applyNumberFormat="1" applyFont="1" applyFill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 wrapText="1"/>
    </xf>
    <xf numFmtId="4" fontId="2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left" vertical="center" wrapText="1"/>
    </xf>
    <xf numFmtId="4" fontId="2" fillId="4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4" fontId="4" fillId="2" borderId="0" xfId="0" applyNumberFormat="1" applyFont="1" applyFill="1" applyAlignment="1">
      <alignment horizontal="center"/>
    </xf>
    <xf numFmtId="0" fontId="2" fillId="4" borderId="6" xfId="0" applyFont="1" applyFill="1" applyBorder="1" applyAlignment="1">
      <alignment horizontal="right" vertical="center" wrapText="1"/>
    </xf>
    <xf numFmtId="0" fontId="2" fillId="4" borderId="7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</cellXfs>
  <cellStyles count="1">
    <cellStyle name="Normal" xfId="0" builtinId="0"/>
  </cellStyles>
  <dxfs count="16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6"/>
  <sheetViews>
    <sheetView tabSelected="1" workbookViewId="0"/>
  </sheetViews>
  <sheetFormatPr defaultRowHeight="12.75" x14ac:dyDescent="0.2"/>
  <cols>
    <col min="1" max="1" width="12.28515625" style="1" customWidth="1"/>
    <col min="2" max="2" width="50.7109375" style="2" customWidth="1"/>
    <col min="3" max="6" width="17.7109375" style="3" customWidth="1"/>
    <col min="7" max="7" width="17.7109375" style="11" customWidth="1"/>
  </cols>
  <sheetData>
    <row r="2" spans="1:7" x14ac:dyDescent="0.2">
      <c r="A2" s="4"/>
      <c r="B2" s="5"/>
      <c r="C2" s="6"/>
      <c r="D2" s="6"/>
      <c r="E2" s="6"/>
      <c r="F2" s="6"/>
      <c r="G2" s="6"/>
    </row>
    <row r="3" spans="1:7" ht="39.75" customHeight="1" x14ac:dyDescent="0.25">
      <c r="A3" s="28" t="s">
        <v>173</v>
      </c>
      <c r="B3" s="29"/>
      <c r="C3" s="29"/>
      <c r="D3" s="29"/>
      <c r="E3" s="29"/>
      <c r="F3" s="29"/>
      <c r="G3" s="29"/>
    </row>
    <row r="4" spans="1:7" x14ac:dyDescent="0.2">
      <c r="A4" s="30"/>
      <c r="B4" s="30"/>
      <c r="C4" s="30"/>
      <c r="D4" s="30"/>
      <c r="E4" s="30"/>
      <c r="F4" s="30"/>
      <c r="G4" s="30"/>
    </row>
    <row r="5" spans="1:7" ht="15.75" x14ac:dyDescent="0.25">
      <c r="G5" s="12" t="s">
        <v>0</v>
      </c>
    </row>
    <row r="6" spans="1:7" ht="87.75" customHeight="1" x14ac:dyDescent="0.2">
      <c r="A6" s="8" t="s">
        <v>1</v>
      </c>
      <c r="B6" s="9" t="s">
        <v>2</v>
      </c>
      <c r="C6" s="8" t="s">
        <v>174</v>
      </c>
      <c r="D6" s="8" t="s">
        <v>175</v>
      </c>
      <c r="E6" s="8" t="s">
        <v>176</v>
      </c>
      <c r="F6" s="8" t="s">
        <v>127</v>
      </c>
      <c r="G6" s="10" t="s">
        <v>128</v>
      </c>
    </row>
    <row r="7" spans="1:7" ht="15.75" x14ac:dyDescent="0.25">
      <c r="A7" s="13">
        <v>1</v>
      </c>
      <c r="B7" s="14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</row>
    <row r="8" spans="1:7" ht="15.75" x14ac:dyDescent="0.2">
      <c r="A8" s="7"/>
      <c r="B8" s="31" t="s">
        <v>129</v>
      </c>
      <c r="C8" s="32"/>
      <c r="D8" s="32"/>
      <c r="E8" s="32"/>
      <c r="F8" s="32"/>
      <c r="G8" s="33"/>
    </row>
    <row r="9" spans="1:7" ht="15.75" x14ac:dyDescent="0.2">
      <c r="A9" s="20" t="s">
        <v>3</v>
      </c>
      <c r="B9" s="21" t="s">
        <v>4</v>
      </c>
      <c r="C9" s="22">
        <v>807207000</v>
      </c>
      <c r="D9" s="22">
        <v>61908420</v>
      </c>
      <c r="E9" s="22">
        <v>62832629.109999992</v>
      </c>
      <c r="F9" s="23">
        <f t="shared" ref="F9:F72" si="0">E9-D9</f>
        <v>924209.10999999195</v>
      </c>
      <c r="G9" s="23">
        <f t="shared" ref="G9:G72" si="1">IF(D9=0,0,E9/D9*100)</f>
        <v>101.49286496085668</v>
      </c>
    </row>
    <row r="10" spans="1:7" ht="31.5" x14ac:dyDescent="0.2">
      <c r="A10" s="20" t="s">
        <v>5</v>
      </c>
      <c r="B10" s="21" t="s">
        <v>6</v>
      </c>
      <c r="C10" s="22">
        <v>449820000</v>
      </c>
      <c r="D10" s="22">
        <v>31420000</v>
      </c>
      <c r="E10" s="22">
        <v>31604611.719999999</v>
      </c>
      <c r="F10" s="23">
        <f t="shared" si="0"/>
        <v>184611.71999999881</v>
      </c>
      <c r="G10" s="23">
        <f t="shared" si="1"/>
        <v>100.58756117122851</v>
      </c>
    </row>
    <row r="11" spans="1:7" ht="15.75" x14ac:dyDescent="0.2">
      <c r="A11" s="20" t="s">
        <v>7</v>
      </c>
      <c r="B11" s="21" t="s">
        <v>8</v>
      </c>
      <c r="C11" s="22">
        <v>448820000</v>
      </c>
      <c r="D11" s="22">
        <v>31420000</v>
      </c>
      <c r="E11" s="22">
        <v>31604611.719999999</v>
      </c>
      <c r="F11" s="23">
        <f t="shared" si="0"/>
        <v>184611.71999999881</v>
      </c>
      <c r="G11" s="23">
        <f t="shared" si="1"/>
        <v>100.58756117122851</v>
      </c>
    </row>
    <row r="12" spans="1:7" ht="47.25" x14ac:dyDescent="0.2">
      <c r="A12" s="20" t="s">
        <v>9</v>
      </c>
      <c r="B12" s="21" t="s">
        <v>10</v>
      </c>
      <c r="C12" s="22">
        <v>438000000</v>
      </c>
      <c r="D12" s="22">
        <v>31000000</v>
      </c>
      <c r="E12" s="22">
        <v>31068305.039999999</v>
      </c>
      <c r="F12" s="23">
        <f t="shared" si="0"/>
        <v>68305.039999999106</v>
      </c>
      <c r="G12" s="23">
        <f t="shared" si="1"/>
        <v>100.22033883870967</v>
      </c>
    </row>
    <row r="13" spans="1:7" ht="47.25" x14ac:dyDescent="0.2">
      <c r="A13" s="20" t="s">
        <v>11</v>
      </c>
      <c r="B13" s="21" t="s">
        <v>12</v>
      </c>
      <c r="C13" s="22">
        <v>5150000</v>
      </c>
      <c r="D13" s="22">
        <v>135000</v>
      </c>
      <c r="E13" s="22">
        <v>200110.73</v>
      </c>
      <c r="F13" s="23">
        <f t="shared" si="0"/>
        <v>65110.73000000001</v>
      </c>
      <c r="G13" s="23">
        <f t="shared" si="1"/>
        <v>148.23017037037039</v>
      </c>
    </row>
    <row r="14" spans="1:7" ht="47.25" x14ac:dyDescent="0.2">
      <c r="A14" s="20" t="s">
        <v>13</v>
      </c>
      <c r="B14" s="21" t="s">
        <v>14</v>
      </c>
      <c r="C14" s="22">
        <v>5670000</v>
      </c>
      <c r="D14" s="22">
        <v>285000</v>
      </c>
      <c r="E14" s="22">
        <v>336195.94999999995</v>
      </c>
      <c r="F14" s="23">
        <f t="shared" si="0"/>
        <v>51195.949999999953</v>
      </c>
      <c r="G14" s="23">
        <f t="shared" si="1"/>
        <v>117.96349122807015</v>
      </c>
    </row>
    <row r="15" spans="1:7" ht="15.75" x14ac:dyDescent="0.2">
      <c r="A15" s="20" t="s">
        <v>15</v>
      </c>
      <c r="B15" s="21" t="s">
        <v>16</v>
      </c>
      <c r="C15" s="22">
        <v>1000000</v>
      </c>
      <c r="D15" s="22">
        <v>0</v>
      </c>
      <c r="E15" s="22">
        <v>0</v>
      </c>
      <c r="F15" s="23">
        <f t="shared" si="0"/>
        <v>0</v>
      </c>
      <c r="G15" s="23">
        <f t="shared" si="1"/>
        <v>0</v>
      </c>
    </row>
    <row r="16" spans="1:7" ht="31.5" x14ac:dyDescent="0.2">
      <c r="A16" s="20" t="s">
        <v>17</v>
      </c>
      <c r="B16" s="21" t="s">
        <v>18</v>
      </c>
      <c r="C16" s="22">
        <v>1000000</v>
      </c>
      <c r="D16" s="22">
        <v>0</v>
      </c>
      <c r="E16" s="22">
        <v>0</v>
      </c>
      <c r="F16" s="23">
        <f t="shared" si="0"/>
        <v>0</v>
      </c>
      <c r="G16" s="23">
        <f t="shared" si="1"/>
        <v>0</v>
      </c>
    </row>
    <row r="17" spans="1:7" ht="31.5" x14ac:dyDescent="0.2">
      <c r="A17" s="20" t="s">
        <v>19</v>
      </c>
      <c r="B17" s="21" t="s">
        <v>20</v>
      </c>
      <c r="C17" s="22">
        <v>7000</v>
      </c>
      <c r="D17" s="22">
        <v>670</v>
      </c>
      <c r="E17" s="22">
        <v>678.63</v>
      </c>
      <c r="F17" s="23">
        <f t="shared" si="0"/>
        <v>8.6299999999999955</v>
      </c>
      <c r="G17" s="23">
        <f t="shared" si="1"/>
        <v>101.28805970149253</v>
      </c>
    </row>
    <row r="18" spans="1:7" ht="31.5" x14ac:dyDescent="0.2">
      <c r="A18" s="20" t="s">
        <v>21</v>
      </c>
      <c r="B18" s="21" t="s">
        <v>22</v>
      </c>
      <c r="C18" s="22">
        <v>7000</v>
      </c>
      <c r="D18" s="22">
        <v>670</v>
      </c>
      <c r="E18" s="22">
        <v>678.63</v>
      </c>
      <c r="F18" s="23">
        <f t="shared" si="0"/>
        <v>8.6299999999999955</v>
      </c>
      <c r="G18" s="23">
        <f t="shared" si="1"/>
        <v>101.28805970149253</v>
      </c>
    </row>
    <row r="19" spans="1:7" ht="47.25" x14ac:dyDescent="0.2">
      <c r="A19" s="20" t="s">
        <v>23</v>
      </c>
      <c r="B19" s="21" t="s">
        <v>24</v>
      </c>
      <c r="C19" s="22">
        <v>7000</v>
      </c>
      <c r="D19" s="22">
        <v>670</v>
      </c>
      <c r="E19" s="22">
        <v>678.63</v>
      </c>
      <c r="F19" s="23">
        <f t="shared" si="0"/>
        <v>8.6299999999999955</v>
      </c>
      <c r="G19" s="23">
        <f t="shared" si="1"/>
        <v>101.28805970149253</v>
      </c>
    </row>
    <row r="20" spans="1:7" ht="15.75" x14ac:dyDescent="0.2">
      <c r="A20" s="20" t="s">
        <v>25</v>
      </c>
      <c r="B20" s="21" t="s">
        <v>26</v>
      </c>
      <c r="C20" s="22">
        <v>41180000</v>
      </c>
      <c r="D20" s="22">
        <v>3795000</v>
      </c>
      <c r="E20" s="22">
        <v>3952250.7800000003</v>
      </c>
      <c r="F20" s="23">
        <f t="shared" si="0"/>
        <v>157250.78000000026</v>
      </c>
      <c r="G20" s="23">
        <f t="shared" si="1"/>
        <v>104.14363056653492</v>
      </c>
    </row>
    <row r="21" spans="1:7" ht="31.5" x14ac:dyDescent="0.2">
      <c r="A21" s="20" t="s">
        <v>27</v>
      </c>
      <c r="B21" s="21" t="s">
        <v>28</v>
      </c>
      <c r="C21" s="22">
        <v>2500000</v>
      </c>
      <c r="D21" s="22">
        <v>155000</v>
      </c>
      <c r="E21" s="22">
        <v>161303.75</v>
      </c>
      <c r="F21" s="23">
        <f t="shared" si="0"/>
        <v>6303.75</v>
      </c>
      <c r="G21" s="23">
        <f t="shared" si="1"/>
        <v>104.06693548387096</v>
      </c>
    </row>
    <row r="22" spans="1:7" ht="15.75" x14ac:dyDescent="0.2">
      <c r="A22" s="20" t="s">
        <v>29</v>
      </c>
      <c r="B22" s="21" t="s">
        <v>30</v>
      </c>
      <c r="C22" s="22">
        <v>2500000</v>
      </c>
      <c r="D22" s="22">
        <v>155000</v>
      </c>
      <c r="E22" s="22">
        <v>161303.75</v>
      </c>
      <c r="F22" s="23">
        <f t="shared" si="0"/>
        <v>6303.75</v>
      </c>
      <c r="G22" s="23">
        <f t="shared" si="1"/>
        <v>104.06693548387096</v>
      </c>
    </row>
    <row r="23" spans="1:7" ht="47.25" x14ac:dyDescent="0.2">
      <c r="A23" s="20" t="s">
        <v>31</v>
      </c>
      <c r="B23" s="21" t="s">
        <v>32</v>
      </c>
      <c r="C23" s="22">
        <v>9000000</v>
      </c>
      <c r="D23" s="22">
        <v>910000</v>
      </c>
      <c r="E23" s="22">
        <v>988893.38</v>
      </c>
      <c r="F23" s="23">
        <f t="shared" si="0"/>
        <v>78893.38</v>
      </c>
      <c r="G23" s="23">
        <f t="shared" si="1"/>
        <v>108.66960219780219</v>
      </c>
    </row>
    <row r="24" spans="1:7" ht="15.75" x14ac:dyDescent="0.2">
      <c r="A24" s="20" t="s">
        <v>33</v>
      </c>
      <c r="B24" s="21" t="s">
        <v>30</v>
      </c>
      <c r="C24" s="22">
        <v>9000000</v>
      </c>
      <c r="D24" s="22">
        <v>910000</v>
      </c>
      <c r="E24" s="22">
        <v>988893.38</v>
      </c>
      <c r="F24" s="23">
        <f t="shared" si="0"/>
        <v>78893.38</v>
      </c>
      <c r="G24" s="23">
        <f t="shared" si="1"/>
        <v>108.66960219780219</v>
      </c>
    </row>
    <row r="25" spans="1:7" ht="47.25" x14ac:dyDescent="0.2">
      <c r="A25" s="20" t="s">
        <v>34</v>
      </c>
      <c r="B25" s="21" t="s">
        <v>35</v>
      </c>
      <c r="C25" s="22">
        <v>29680000</v>
      </c>
      <c r="D25" s="22">
        <v>2730000</v>
      </c>
      <c r="E25" s="22">
        <v>2802053.6500000004</v>
      </c>
      <c r="F25" s="23">
        <f t="shared" si="0"/>
        <v>72053.650000000373</v>
      </c>
      <c r="G25" s="23">
        <f t="shared" si="1"/>
        <v>102.63932783882785</v>
      </c>
    </row>
    <row r="26" spans="1:7" ht="94.5" x14ac:dyDescent="0.2">
      <c r="A26" s="20" t="s">
        <v>36</v>
      </c>
      <c r="B26" s="21" t="s">
        <v>37</v>
      </c>
      <c r="C26" s="22">
        <v>15480000</v>
      </c>
      <c r="D26" s="22">
        <v>1430000</v>
      </c>
      <c r="E26" s="22">
        <v>1487801.6</v>
      </c>
      <c r="F26" s="23">
        <f t="shared" si="0"/>
        <v>57801.600000000093</v>
      </c>
      <c r="G26" s="23">
        <f t="shared" si="1"/>
        <v>104.04206993006994</v>
      </c>
    </row>
    <row r="27" spans="1:7" ht="78.75" x14ac:dyDescent="0.2">
      <c r="A27" s="20" t="s">
        <v>38</v>
      </c>
      <c r="B27" s="21" t="s">
        <v>39</v>
      </c>
      <c r="C27" s="22">
        <v>14200000</v>
      </c>
      <c r="D27" s="22">
        <v>1300000</v>
      </c>
      <c r="E27" s="22">
        <v>1314252.05</v>
      </c>
      <c r="F27" s="23">
        <f t="shared" si="0"/>
        <v>14252.050000000047</v>
      </c>
      <c r="G27" s="23">
        <f t="shared" si="1"/>
        <v>101.09631153846155</v>
      </c>
    </row>
    <row r="28" spans="1:7" ht="47.25" x14ac:dyDescent="0.2">
      <c r="A28" s="20" t="s">
        <v>40</v>
      </c>
      <c r="B28" s="21" t="s">
        <v>41</v>
      </c>
      <c r="C28" s="22">
        <v>316200000</v>
      </c>
      <c r="D28" s="22">
        <v>26692750</v>
      </c>
      <c r="E28" s="22">
        <v>27275087.979999997</v>
      </c>
      <c r="F28" s="23">
        <f t="shared" si="0"/>
        <v>582337.97999999672</v>
      </c>
      <c r="G28" s="23">
        <f t="shared" si="1"/>
        <v>102.18163351471841</v>
      </c>
    </row>
    <row r="29" spans="1:7" ht="15.75" x14ac:dyDescent="0.2">
      <c r="A29" s="20" t="s">
        <v>42</v>
      </c>
      <c r="B29" s="21" t="s">
        <v>43</v>
      </c>
      <c r="C29" s="22">
        <v>230900000</v>
      </c>
      <c r="D29" s="22">
        <v>17236820</v>
      </c>
      <c r="E29" s="22">
        <v>17374902.239999998</v>
      </c>
      <c r="F29" s="23">
        <f t="shared" si="0"/>
        <v>138082.23999999836</v>
      </c>
      <c r="G29" s="23">
        <f t="shared" si="1"/>
        <v>100.80108883193071</v>
      </c>
    </row>
    <row r="30" spans="1:7" ht="15.75" x14ac:dyDescent="0.2">
      <c r="A30" s="20"/>
      <c r="B30" s="24" t="s">
        <v>172</v>
      </c>
      <c r="C30" s="23">
        <f t="shared" ref="C30:E30" si="2">SUM(C31:C34)</f>
        <v>28750000</v>
      </c>
      <c r="D30" s="23">
        <f t="shared" si="2"/>
        <v>4716500</v>
      </c>
      <c r="E30" s="23">
        <f t="shared" si="2"/>
        <v>4870182.9399999995</v>
      </c>
      <c r="F30" s="23">
        <f t="shared" si="0"/>
        <v>153682.93999999948</v>
      </c>
      <c r="G30" s="23">
        <f t="shared" si="1"/>
        <v>103.25841068588994</v>
      </c>
    </row>
    <row r="31" spans="1:7" ht="63" x14ac:dyDescent="0.2">
      <c r="A31" s="20" t="s">
        <v>44</v>
      </c>
      <c r="B31" s="21" t="s">
        <v>45</v>
      </c>
      <c r="C31" s="22">
        <v>70000</v>
      </c>
      <c r="D31" s="22">
        <v>19500</v>
      </c>
      <c r="E31" s="22">
        <v>19750.939999999999</v>
      </c>
      <c r="F31" s="23">
        <f t="shared" si="0"/>
        <v>250.93999999999869</v>
      </c>
      <c r="G31" s="23">
        <f t="shared" si="1"/>
        <v>101.28687179487179</v>
      </c>
    </row>
    <row r="32" spans="1:7" ht="63" x14ac:dyDescent="0.2">
      <c r="A32" s="20" t="s">
        <v>46</v>
      </c>
      <c r="B32" s="21" t="s">
        <v>47</v>
      </c>
      <c r="C32" s="22">
        <v>2580000</v>
      </c>
      <c r="D32" s="22">
        <v>73000</v>
      </c>
      <c r="E32" s="22">
        <v>73990.61</v>
      </c>
      <c r="F32" s="23">
        <f t="shared" si="0"/>
        <v>990.61000000000058</v>
      </c>
      <c r="G32" s="23">
        <f t="shared" si="1"/>
        <v>101.35700000000001</v>
      </c>
    </row>
    <row r="33" spans="1:7" ht="63" x14ac:dyDescent="0.2">
      <c r="A33" s="20" t="s">
        <v>48</v>
      </c>
      <c r="B33" s="21" t="s">
        <v>49</v>
      </c>
      <c r="C33" s="22">
        <v>8000000</v>
      </c>
      <c r="D33" s="22">
        <v>574000</v>
      </c>
      <c r="E33" s="22">
        <v>578399.21</v>
      </c>
      <c r="F33" s="23">
        <f t="shared" si="0"/>
        <v>4399.2099999999627</v>
      </c>
      <c r="G33" s="23">
        <f t="shared" si="1"/>
        <v>100.76641289198605</v>
      </c>
    </row>
    <row r="34" spans="1:7" ht="63" x14ac:dyDescent="0.2">
      <c r="A34" s="20" t="s">
        <v>50</v>
      </c>
      <c r="B34" s="21" t="s">
        <v>51</v>
      </c>
      <c r="C34" s="22">
        <v>18100000</v>
      </c>
      <c r="D34" s="22">
        <v>4050000</v>
      </c>
      <c r="E34" s="22">
        <v>4198042.18</v>
      </c>
      <c r="F34" s="23">
        <f t="shared" si="0"/>
        <v>148042.1799999997</v>
      </c>
      <c r="G34" s="23">
        <f t="shared" si="1"/>
        <v>103.65536246913581</v>
      </c>
    </row>
    <row r="35" spans="1:7" ht="15.75" x14ac:dyDescent="0.2">
      <c r="A35" s="20"/>
      <c r="B35" s="24" t="s">
        <v>177</v>
      </c>
      <c r="C35" s="23">
        <f t="shared" ref="C35:E35" si="3">SUM(C36:C39)</f>
        <v>202000000</v>
      </c>
      <c r="D35" s="23">
        <f t="shared" si="3"/>
        <v>12490620</v>
      </c>
      <c r="E35" s="23">
        <f t="shared" si="3"/>
        <v>12474923.030000001</v>
      </c>
      <c r="F35" s="23">
        <f t="shared" si="0"/>
        <v>-15696.969999998808</v>
      </c>
      <c r="G35" s="23">
        <f t="shared" si="1"/>
        <v>99.874329937184868</v>
      </c>
    </row>
    <row r="36" spans="1:7" ht="15.75" x14ac:dyDescent="0.2">
      <c r="A36" s="20" t="s">
        <v>52</v>
      </c>
      <c r="B36" s="21" t="s">
        <v>53</v>
      </c>
      <c r="C36" s="22">
        <v>58400000</v>
      </c>
      <c r="D36" s="22">
        <v>3650000</v>
      </c>
      <c r="E36" s="22">
        <v>3653339.22</v>
      </c>
      <c r="F36" s="23">
        <f t="shared" si="0"/>
        <v>3339.2200000002049</v>
      </c>
      <c r="G36" s="23">
        <f t="shared" si="1"/>
        <v>100.09148547945206</v>
      </c>
    </row>
    <row r="37" spans="1:7" ht="15.75" x14ac:dyDescent="0.2">
      <c r="A37" s="20" t="s">
        <v>54</v>
      </c>
      <c r="B37" s="21" t="s">
        <v>55</v>
      </c>
      <c r="C37" s="22">
        <v>131600000</v>
      </c>
      <c r="D37" s="22">
        <v>8293620</v>
      </c>
      <c r="E37" s="22">
        <v>8255486.7000000002</v>
      </c>
      <c r="F37" s="23">
        <f t="shared" si="0"/>
        <v>-38133.299999999814</v>
      </c>
      <c r="G37" s="23">
        <f t="shared" si="1"/>
        <v>99.540209221063904</v>
      </c>
    </row>
    <row r="38" spans="1:7" ht="15.75" x14ac:dyDescent="0.2">
      <c r="A38" s="20" t="s">
        <v>56</v>
      </c>
      <c r="B38" s="21" t="s">
        <v>57</v>
      </c>
      <c r="C38" s="22">
        <v>1600000</v>
      </c>
      <c r="D38" s="22">
        <v>57000</v>
      </c>
      <c r="E38" s="22">
        <v>58569.64</v>
      </c>
      <c r="F38" s="23">
        <f t="shared" si="0"/>
        <v>1569.6399999999994</v>
      </c>
      <c r="G38" s="23">
        <f t="shared" si="1"/>
        <v>102.7537543859649</v>
      </c>
    </row>
    <row r="39" spans="1:7" ht="15.75" x14ac:dyDescent="0.2">
      <c r="A39" s="20" t="s">
        <v>58</v>
      </c>
      <c r="B39" s="21" t="s">
        <v>59</v>
      </c>
      <c r="C39" s="22">
        <v>10400000</v>
      </c>
      <c r="D39" s="22">
        <v>490000</v>
      </c>
      <c r="E39" s="22">
        <v>507527.47</v>
      </c>
      <c r="F39" s="23">
        <f t="shared" si="0"/>
        <v>17527.469999999972</v>
      </c>
      <c r="G39" s="23">
        <f t="shared" si="1"/>
        <v>103.57703469387754</v>
      </c>
    </row>
    <row r="40" spans="1:7" ht="15.75" x14ac:dyDescent="0.2">
      <c r="A40" s="20"/>
      <c r="B40" s="24" t="s">
        <v>178</v>
      </c>
      <c r="C40" s="23">
        <f t="shared" ref="C40:E40" si="4">SUM(C41:C42)</f>
        <v>150000</v>
      </c>
      <c r="D40" s="23">
        <f t="shared" si="4"/>
        <v>29700</v>
      </c>
      <c r="E40" s="23">
        <f t="shared" si="4"/>
        <v>29796.27</v>
      </c>
      <c r="F40" s="23">
        <f t="shared" si="0"/>
        <v>96.270000000000437</v>
      </c>
      <c r="G40" s="23">
        <f t="shared" si="1"/>
        <v>100.32414141414141</v>
      </c>
    </row>
    <row r="41" spans="1:7" ht="15.75" x14ac:dyDescent="0.2">
      <c r="A41" s="20" t="s">
        <v>60</v>
      </c>
      <c r="B41" s="21" t="s">
        <v>61</v>
      </c>
      <c r="C41" s="22">
        <v>30000</v>
      </c>
      <c r="D41" s="22">
        <v>0</v>
      </c>
      <c r="E41" s="22">
        <v>0</v>
      </c>
      <c r="F41" s="23">
        <f t="shared" si="0"/>
        <v>0</v>
      </c>
      <c r="G41" s="23">
        <f t="shared" si="1"/>
        <v>0</v>
      </c>
    </row>
    <row r="42" spans="1:7" ht="15.75" x14ac:dyDescent="0.2">
      <c r="A42" s="20" t="s">
        <v>62</v>
      </c>
      <c r="B42" s="21" t="s">
        <v>63</v>
      </c>
      <c r="C42" s="22">
        <v>120000</v>
      </c>
      <c r="D42" s="22">
        <v>29700</v>
      </c>
      <c r="E42" s="22">
        <v>29796.27</v>
      </c>
      <c r="F42" s="23">
        <f t="shared" si="0"/>
        <v>96.270000000000437</v>
      </c>
      <c r="G42" s="23">
        <f t="shared" si="1"/>
        <v>100.32414141414141</v>
      </c>
    </row>
    <row r="43" spans="1:7" ht="31.5" x14ac:dyDescent="0.2">
      <c r="A43" s="20" t="s">
        <v>64</v>
      </c>
      <c r="B43" s="21" t="s">
        <v>65</v>
      </c>
      <c r="C43" s="22">
        <v>200000</v>
      </c>
      <c r="D43" s="22">
        <v>20000</v>
      </c>
      <c r="E43" s="22">
        <v>20100</v>
      </c>
      <c r="F43" s="23">
        <f t="shared" si="0"/>
        <v>100</v>
      </c>
      <c r="G43" s="23">
        <f t="shared" si="1"/>
        <v>100.49999999999999</v>
      </c>
    </row>
    <row r="44" spans="1:7" ht="15.75" x14ac:dyDescent="0.2">
      <c r="A44" s="20" t="s">
        <v>66</v>
      </c>
      <c r="B44" s="21" t="s">
        <v>67</v>
      </c>
      <c r="C44" s="22">
        <v>100000</v>
      </c>
      <c r="D44" s="22">
        <v>9000</v>
      </c>
      <c r="E44" s="22">
        <v>9435.25</v>
      </c>
      <c r="F44" s="23">
        <f t="shared" si="0"/>
        <v>435.25</v>
      </c>
      <c r="G44" s="23">
        <f t="shared" si="1"/>
        <v>104.83611111111111</v>
      </c>
    </row>
    <row r="45" spans="1:7" ht="15.75" x14ac:dyDescent="0.2">
      <c r="A45" s="20" t="s">
        <v>68</v>
      </c>
      <c r="B45" s="21" t="s">
        <v>69</v>
      </c>
      <c r="C45" s="22">
        <v>27126930</v>
      </c>
      <c r="D45" s="22">
        <v>786930</v>
      </c>
      <c r="E45" s="22">
        <v>825955.37</v>
      </c>
      <c r="F45" s="23">
        <f t="shared" si="0"/>
        <v>39025.369999999995</v>
      </c>
      <c r="G45" s="23">
        <f t="shared" si="1"/>
        <v>104.95919205011882</v>
      </c>
    </row>
    <row r="46" spans="1:7" ht="15.75" x14ac:dyDescent="0.2">
      <c r="A46" s="20" t="s">
        <v>70</v>
      </c>
      <c r="B46" s="21" t="s">
        <v>71</v>
      </c>
      <c r="C46" s="22">
        <v>57873070</v>
      </c>
      <c r="D46" s="22">
        <v>8640000</v>
      </c>
      <c r="E46" s="22">
        <v>9044695.1199999992</v>
      </c>
      <c r="F46" s="23">
        <f t="shared" si="0"/>
        <v>404695.11999999918</v>
      </c>
      <c r="G46" s="23">
        <f t="shared" si="1"/>
        <v>104.68397129629629</v>
      </c>
    </row>
    <row r="47" spans="1:7" ht="15.75" x14ac:dyDescent="0.2">
      <c r="A47" s="20" t="s">
        <v>72</v>
      </c>
      <c r="B47" s="21" t="s">
        <v>73</v>
      </c>
      <c r="C47" s="22">
        <v>13737000</v>
      </c>
      <c r="D47" s="22">
        <v>1134180</v>
      </c>
      <c r="E47" s="22">
        <v>1470794.5800000003</v>
      </c>
      <c r="F47" s="23">
        <f t="shared" si="0"/>
        <v>336614.58000000031</v>
      </c>
      <c r="G47" s="23">
        <f t="shared" si="1"/>
        <v>129.67911442628156</v>
      </c>
    </row>
    <row r="48" spans="1:7" ht="31.5" x14ac:dyDescent="0.2">
      <c r="A48" s="20" t="s">
        <v>74</v>
      </c>
      <c r="B48" s="21" t="s">
        <v>75</v>
      </c>
      <c r="C48" s="22">
        <v>637000</v>
      </c>
      <c r="D48" s="22">
        <v>60500</v>
      </c>
      <c r="E48" s="22">
        <v>62311.08</v>
      </c>
      <c r="F48" s="23">
        <f t="shared" si="0"/>
        <v>1811.0800000000017</v>
      </c>
      <c r="G48" s="23">
        <f t="shared" si="1"/>
        <v>102.99352066115704</v>
      </c>
    </row>
    <row r="49" spans="1:7" ht="15.75" x14ac:dyDescent="0.2">
      <c r="A49" s="20" t="s">
        <v>76</v>
      </c>
      <c r="B49" s="21" t="s">
        <v>77</v>
      </c>
      <c r="C49" s="22">
        <v>637000</v>
      </c>
      <c r="D49" s="22">
        <v>60500</v>
      </c>
      <c r="E49" s="22">
        <v>62311.08</v>
      </c>
      <c r="F49" s="23">
        <f t="shared" si="0"/>
        <v>1811.0800000000017</v>
      </c>
      <c r="G49" s="23">
        <f t="shared" si="1"/>
        <v>102.99352066115704</v>
      </c>
    </row>
    <row r="50" spans="1:7" ht="15.75" x14ac:dyDescent="0.2">
      <c r="A50" s="20" t="s">
        <v>78</v>
      </c>
      <c r="B50" s="21" t="s">
        <v>79</v>
      </c>
      <c r="C50" s="22">
        <v>170000</v>
      </c>
      <c r="D50" s="22">
        <v>15500</v>
      </c>
      <c r="E50" s="22">
        <v>17131.080000000002</v>
      </c>
      <c r="F50" s="23">
        <f t="shared" si="0"/>
        <v>1631.0800000000017</v>
      </c>
      <c r="G50" s="23">
        <f t="shared" si="1"/>
        <v>110.52309677419356</v>
      </c>
    </row>
    <row r="51" spans="1:7" ht="94.5" x14ac:dyDescent="0.2">
      <c r="A51" s="20" t="s">
        <v>80</v>
      </c>
      <c r="B51" s="21" t="s">
        <v>81</v>
      </c>
      <c r="C51" s="22">
        <v>450000</v>
      </c>
      <c r="D51" s="22">
        <v>45000</v>
      </c>
      <c r="E51" s="22">
        <v>45180</v>
      </c>
      <c r="F51" s="23">
        <f t="shared" si="0"/>
        <v>180</v>
      </c>
      <c r="G51" s="23">
        <f>IF(D51=0,0,E51/D51*100)</f>
        <v>100.4</v>
      </c>
    </row>
    <row r="52" spans="1:7" ht="94.5" x14ac:dyDescent="0.2">
      <c r="A52" s="20" t="s">
        <v>82</v>
      </c>
      <c r="B52" s="21" t="s">
        <v>83</v>
      </c>
      <c r="C52" s="22">
        <v>17000</v>
      </c>
      <c r="D52" s="22">
        <v>0</v>
      </c>
      <c r="E52" s="22">
        <v>0</v>
      </c>
      <c r="F52" s="23">
        <f t="shared" si="0"/>
        <v>0</v>
      </c>
      <c r="G52" s="23">
        <f t="shared" si="1"/>
        <v>0</v>
      </c>
    </row>
    <row r="53" spans="1:7" ht="31.5" x14ac:dyDescent="0.2">
      <c r="A53" s="20" t="s">
        <v>84</v>
      </c>
      <c r="B53" s="21" t="s">
        <v>85</v>
      </c>
      <c r="C53" s="22">
        <v>11400000</v>
      </c>
      <c r="D53" s="22">
        <v>843680</v>
      </c>
      <c r="E53" s="22">
        <v>870460.34000000008</v>
      </c>
      <c r="F53" s="23">
        <f t="shared" si="0"/>
        <v>26780.340000000084</v>
      </c>
      <c r="G53" s="23">
        <f t="shared" si="1"/>
        <v>103.17422956571214</v>
      </c>
    </row>
    <row r="54" spans="1:7" ht="15.75" x14ac:dyDescent="0.2">
      <c r="A54" s="20" t="s">
        <v>86</v>
      </c>
      <c r="B54" s="21" t="s">
        <v>87</v>
      </c>
      <c r="C54" s="22">
        <v>7365000</v>
      </c>
      <c r="D54" s="22">
        <v>381600</v>
      </c>
      <c r="E54" s="22">
        <v>394946.69</v>
      </c>
      <c r="F54" s="23">
        <f t="shared" si="0"/>
        <v>13346.690000000002</v>
      </c>
      <c r="G54" s="23">
        <f t="shared" si="1"/>
        <v>103.49756027253669</v>
      </c>
    </row>
    <row r="55" spans="1:7" ht="47.25" x14ac:dyDescent="0.2">
      <c r="A55" s="20" t="s">
        <v>88</v>
      </c>
      <c r="B55" s="21" t="s">
        <v>89</v>
      </c>
      <c r="C55" s="22">
        <v>200000</v>
      </c>
      <c r="D55" s="22">
        <v>6000</v>
      </c>
      <c r="E55" s="22">
        <v>6242</v>
      </c>
      <c r="F55" s="23">
        <f t="shared" si="0"/>
        <v>242</v>
      </c>
      <c r="G55" s="23">
        <f t="shared" si="1"/>
        <v>104.03333333333333</v>
      </c>
    </row>
    <row r="56" spans="1:7" ht="15.75" x14ac:dyDescent="0.2">
      <c r="A56" s="20" t="s">
        <v>90</v>
      </c>
      <c r="B56" s="21" t="s">
        <v>91</v>
      </c>
      <c r="C56" s="22">
        <v>6900000</v>
      </c>
      <c r="D56" s="22">
        <v>345000</v>
      </c>
      <c r="E56" s="22">
        <v>357497.99</v>
      </c>
      <c r="F56" s="23">
        <f t="shared" si="0"/>
        <v>12497.989999999991</v>
      </c>
      <c r="G56" s="23">
        <f t="shared" si="1"/>
        <v>103.62260579710146</v>
      </c>
    </row>
    <row r="57" spans="1:7" ht="31.5" x14ac:dyDescent="0.2">
      <c r="A57" s="20" t="s">
        <v>92</v>
      </c>
      <c r="B57" s="21" t="s">
        <v>93</v>
      </c>
      <c r="C57" s="22">
        <v>230000</v>
      </c>
      <c r="D57" s="22">
        <v>28600</v>
      </c>
      <c r="E57" s="22">
        <v>29205</v>
      </c>
      <c r="F57" s="23">
        <f t="shared" si="0"/>
        <v>605</v>
      </c>
      <c r="G57" s="23">
        <f t="shared" si="1"/>
        <v>102.11538461538461</v>
      </c>
    </row>
    <row r="58" spans="1:7" ht="94.5" x14ac:dyDescent="0.2">
      <c r="A58" s="20" t="s">
        <v>94</v>
      </c>
      <c r="B58" s="21" t="s">
        <v>95</v>
      </c>
      <c r="C58" s="22">
        <v>35000</v>
      </c>
      <c r="D58" s="22">
        <v>2000</v>
      </c>
      <c r="E58" s="22">
        <v>2001.7</v>
      </c>
      <c r="F58" s="23">
        <f t="shared" si="0"/>
        <v>1.7000000000000455</v>
      </c>
      <c r="G58" s="23">
        <f t="shared" si="1"/>
        <v>100.08500000000001</v>
      </c>
    </row>
    <row r="59" spans="1:7" ht="47.25" x14ac:dyDescent="0.2">
      <c r="A59" s="20" t="s">
        <v>96</v>
      </c>
      <c r="B59" s="21" t="s">
        <v>97</v>
      </c>
      <c r="C59" s="22">
        <v>4000000</v>
      </c>
      <c r="D59" s="22">
        <v>460000</v>
      </c>
      <c r="E59" s="22">
        <v>473258.09</v>
      </c>
      <c r="F59" s="23">
        <f t="shared" si="0"/>
        <v>13258.090000000026</v>
      </c>
      <c r="G59" s="23">
        <f t="shared" si="1"/>
        <v>102.88219347826089</v>
      </c>
    </row>
    <row r="60" spans="1:7" ht="47.25" x14ac:dyDescent="0.2">
      <c r="A60" s="20" t="s">
        <v>98</v>
      </c>
      <c r="B60" s="21" t="s">
        <v>99</v>
      </c>
      <c r="C60" s="22">
        <v>4000000</v>
      </c>
      <c r="D60" s="22">
        <v>460000</v>
      </c>
      <c r="E60" s="22">
        <v>473258.09</v>
      </c>
      <c r="F60" s="23">
        <f t="shared" si="0"/>
        <v>13258.090000000026</v>
      </c>
      <c r="G60" s="23">
        <f t="shared" si="1"/>
        <v>102.88219347826089</v>
      </c>
    </row>
    <row r="61" spans="1:7" ht="15.75" x14ac:dyDescent="0.2">
      <c r="A61" s="20" t="s">
        <v>100</v>
      </c>
      <c r="B61" s="21" t="s">
        <v>101</v>
      </c>
      <c r="C61" s="22">
        <v>35000</v>
      </c>
      <c r="D61" s="22">
        <v>2080</v>
      </c>
      <c r="E61" s="22">
        <v>2255.56</v>
      </c>
      <c r="F61" s="23">
        <f t="shared" si="0"/>
        <v>175.55999999999995</v>
      </c>
      <c r="G61" s="23">
        <f t="shared" si="1"/>
        <v>108.44038461538462</v>
      </c>
    </row>
    <row r="62" spans="1:7" ht="63" x14ac:dyDescent="0.2">
      <c r="A62" s="20" t="s">
        <v>102</v>
      </c>
      <c r="B62" s="21" t="s">
        <v>103</v>
      </c>
      <c r="C62" s="22">
        <v>5000</v>
      </c>
      <c r="D62" s="22">
        <v>190</v>
      </c>
      <c r="E62" s="22">
        <v>215.56</v>
      </c>
      <c r="F62" s="23">
        <f t="shared" si="0"/>
        <v>25.560000000000002</v>
      </c>
      <c r="G62" s="23">
        <f t="shared" si="1"/>
        <v>113.45263157894736</v>
      </c>
    </row>
    <row r="63" spans="1:7" ht="47.25" x14ac:dyDescent="0.2">
      <c r="A63" s="20" t="s">
        <v>104</v>
      </c>
      <c r="B63" s="21" t="s">
        <v>105</v>
      </c>
      <c r="C63" s="22">
        <v>30000</v>
      </c>
      <c r="D63" s="22">
        <v>1890</v>
      </c>
      <c r="E63" s="22">
        <v>2040</v>
      </c>
      <c r="F63" s="23">
        <f t="shared" si="0"/>
        <v>150</v>
      </c>
      <c r="G63" s="23">
        <f t="shared" si="1"/>
        <v>107.93650793650794</v>
      </c>
    </row>
    <row r="64" spans="1:7" ht="15.75" x14ac:dyDescent="0.2">
      <c r="A64" s="20" t="s">
        <v>106</v>
      </c>
      <c r="B64" s="21" t="s">
        <v>107</v>
      </c>
      <c r="C64" s="22">
        <v>1700000</v>
      </c>
      <c r="D64" s="22">
        <v>230000</v>
      </c>
      <c r="E64" s="22">
        <v>538023.16</v>
      </c>
      <c r="F64" s="23">
        <f t="shared" si="0"/>
        <v>308023.16000000003</v>
      </c>
      <c r="G64" s="23">
        <f t="shared" si="1"/>
        <v>233.92311304347828</v>
      </c>
    </row>
    <row r="65" spans="1:7" ht="15.75" x14ac:dyDescent="0.2">
      <c r="A65" s="20" t="s">
        <v>108</v>
      </c>
      <c r="B65" s="21" t="s">
        <v>77</v>
      </c>
      <c r="C65" s="22">
        <v>1700000</v>
      </c>
      <c r="D65" s="22">
        <v>230000</v>
      </c>
      <c r="E65" s="22">
        <v>538023.16</v>
      </c>
      <c r="F65" s="23">
        <f t="shared" si="0"/>
        <v>308023.16000000003</v>
      </c>
      <c r="G65" s="23">
        <f t="shared" si="1"/>
        <v>233.92311304347828</v>
      </c>
    </row>
    <row r="66" spans="1:7" ht="15.75" x14ac:dyDescent="0.2">
      <c r="A66" s="20" t="s">
        <v>109</v>
      </c>
      <c r="B66" s="21" t="s">
        <v>77</v>
      </c>
      <c r="C66" s="22">
        <v>1700000</v>
      </c>
      <c r="D66" s="22">
        <v>230000</v>
      </c>
      <c r="E66" s="22">
        <v>537432.15</v>
      </c>
      <c r="F66" s="23">
        <f t="shared" si="0"/>
        <v>307432.15000000002</v>
      </c>
      <c r="G66" s="23">
        <f t="shared" si="1"/>
        <v>233.66615217391305</v>
      </c>
    </row>
    <row r="67" spans="1:7" ht="78.75" x14ac:dyDescent="0.2">
      <c r="A67" s="20" t="s">
        <v>179</v>
      </c>
      <c r="B67" s="21" t="s">
        <v>180</v>
      </c>
      <c r="C67" s="22">
        <v>0</v>
      </c>
      <c r="D67" s="22">
        <v>0</v>
      </c>
      <c r="E67" s="22">
        <v>591.01</v>
      </c>
      <c r="F67" s="23">
        <f t="shared" si="0"/>
        <v>591.01</v>
      </c>
      <c r="G67" s="23">
        <f t="shared" si="1"/>
        <v>0</v>
      </c>
    </row>
    <row r="68" spans="1:7" ht="15.75" x14ac:dyDescent="0.2">
      <c r="A68" s="20" t="s">
        <v>110</v>
      </c>
      <c r="B68" s="21" t="s">
        <v>111</v>
      </c>
      <c r="C68" s="22">
        <v>165993005</v>
      </c>
      <c r="D68" s="22">
        <v>11973734</v>
      </c>
      <c r="E68" s="22">
        <v>11930612</v>
      </c>
      <c r="F68" s="23">
        <f t="shared" si="0"/>
        <v>-43122</v>
      </c>
      <c r="G68" s="23">
        <f t="shared" si="1"/>
        <v>99.639861717322262</v>
      </c>
    </row>
    <row r="69" spans="1:7" ht="15.75" x14ac:dyDescent="0.2">
      <c r="A69" s="20" t="s">
        <v>112</v>
      </c>
      <c r="B69" s="21" t="s">
        <v>113</v>
      </c>
      <c r="C69" s="22">
        <v>165993005</v>
      </c>
      <c r="D69" s="22">
        <v>11973734</v>
      </c>
      <c r="E69" s="22">
        <v>11930612</v>
      </c>
      <c r="F69" s="23">
        <f t="shared" si="0"/>
        <v>-43122</v>
      </c>
      <c r="G69" s="23">
        <f t="shared" si="1"/>
        <v>99.639861717322262</v>
      </c>
    </row>
    <row r="70" spans="1:7" ht="31.5" x14ac:dyDescent="0.2">
      <c r="A70" s="20" t="s">
        <v>114</v>
      </c>
      <c r="B70" s="21" t="s">
        <v>115</v>
      </c>
      <c r="C70" s="22">
        <v>159192900</v>
      </c>
      <c r="D70" s="22">
        <v>11555000</v>
      </c>
      <c r="E70" s="22">
        <v>11555000</v>
      </c>
      <c r="F70" s="23">
        <f t="shared" si="0"/>
        <v>0</v>
      </c>
      <c r="G70" s="23">
        <f t="shared" si="1"/>
        <v>100</v>
      </c>
    </row>
    <row r="71" spans="1:7" ht="31.5" x14ac:dyDescent="0.2">
      <c r="A71" s="20" t="s">
        <v>116</v>
      </c>
      <c r="B71" s="21" t="s">
        <v>117</v>
      </c>
      <c r="C71" s="22">
        <v>159192900</v>
      </c>
      <c r="D71" s="22">
        <v>11555000</v>
      </c>
      <c r="E71" s="22">
        <v>11555000</v>
      </c>
      <c r="F71" s="23">
        <f t="shared" si="0"/>
        <v>0</v>
      </c>
      <c r="G71" s="23">
        <f t="shared" si="1"/>
        <v>100</v>
      </c>
    </row>
    <row r="72" spans="1:7" ht="31.5" x14ac:dyDescent="0.2">
      <c r="A72" s="20" t="s">
        <v>118</v>
      </c>
      <c r="B72" s="21" t="s">
        <v>119</v>
      </c>
      <c r="C72" s="22">
        <v>6800105</v>
      </c>
      <c r="D72" s="22">
        <v>418734</v>
      </c>
      <c r="E72" s="22">
        <v>375612</v>
      </c>
      <c r="F72" s="23">
        <f t="shared" si="0"/>
        <v>-43122</v>
      </c>
      <c r="G72" s="23">
        <f t="shared" si="1"/>
        <v>89.701815472352379</v>
      </c>
    </row>
    <row r="73" spans="1:7" ht="47.25" x14ac:dyDescent="0.2">
      <c r="A73" s="20" t="s">
        <v>120</v>
      </c>
      <c r="B73" s="21" t="s">
        <v>121</v>
      </c>
      <c r="C73" s="22">
        <v>3005640</v>
      </c>
      <c r="D73" s="22">
        <v>218212</v>
      </c>
      <c r="E73" s="22">
        <v>218212</v>
      </c>
      <c r="F73" s="23">
        <f t="shared" ref="F73:F76" si="5">E73-D73</f>
        <v>0</v>
      </c>
      <c r="G73" s="23">
        <f>IF(D73=0,0,E73/D73*100)</f>
        <v>100</v>
      </c>
    </row>
    <row r="74" spans="1:7" ht="15.75" x14ac:dyDescent="0.2">
      <c r="A74" s="20" t="s">
        <v>122</v>
      </c>
      <c r="B74" s="21" t="s">
        <v>123</v>
      </c>
      <c r="C74" s="22">
        <v>3794465</v>
      </c>
      <c r="D74" s="22">
        <v>200522</v>
      </c>
      <c r="E74" s="22">
        <v>157400</v>
      </c>
      <c r="F74" s="23">
        <f t="shared" si="5"/>
        <v>-43122</v>
      </c>
      <c r="G74" s="23">
        <f>IF(D74=0,0,E74/D74*100)</f>
        <v>78.495127716659525</v>
      </c>
    </row>
    <row r="75" spans="1:7" ht="20.25" customHeight="1" x14ac:dyDescent="0.2">
      <c r="A75" s="17" t="s">
        <v>124</v>
      </c>
      <c r="B75" s="16" t="s">
        <v>125</v>
      </c>
      <c r="C75" s="15">
        <v>820944000</v>
      </c>
      <c r="D75" s="15">
        <v>63042600</v>
      </c>
      <c r="E75" s="15">
        <v>64303423.689999998</v>
      </c>
      <c r="F75" s="15">
        <f t="shared" si="5"/>
        <v>1260823.6899999976</v>
      </c>
      <c r="G75" s="15">
        <f t="shared" ref="G75:G76" si="6">IF(D75=0,0,E75/D75*100)</f>
        <v>101.99995509385718</v>
      </c>
    </row>
    <row r="76" spans="1:7" ht="15.75" x14ac:dyDescent="0.2">
      <c r="A76" s="17" t="s">
        <v>124</v>
      </c>
      <c r="B76" s="16" t="s">
        <v>126</v>
      </c>
      <c r="C76" s="15">
        <v>986937005</v>
      </c>
      <c r="D76" s="15">
        <v>75016334</v>
      </c>
      <c r="E76" s="15">
        <v>76234035.689999998</v>
      </c>
      <c r="F76" s="15">
        <f t="shared" si="5"/>
        <v>1217701.6899999976</v>
      </c>
      <c r="G76" s="15">
        <f t="shared" si="6"/>
        <v>101.62324873140294</v>
      </c>
    </row>
    <row r="77" spans="1:7" ht="15.75" x14ac:dyDescent="0.25">
      <c r="A77" s="34" t="s">
        <v>130</v>
      </c>
      <c r="B77" s="34"/>
      <c r="C77" s="34"/>
      <c r="D77" s="34"/>
      <c r="E77" s="34"/>
      <c r="F77" s="34"/>
      <c r="G77" s="34"/>
    </row>
    <row r="78" spans="1:7" ht="15.75" x14ac:dyDescent="0.2">
      <c r="A78" s="20" t="s">
        <v>3</v>
      </c>
      <c r="B78" s="21" t="s">
        <v>4</v>
      </c>
      <c r="C78" s="22">
        <v>300000</v>
      </c>
      <c r="D78" s="22">
        <v>17350</v>
      </c>
      <c r="E78" s="22">
        <v>17988.399999999998</v>
      </c>
      <c r="F78" s="23">
        <f t="shared" ref="F78:F102" si="7">E78-D78</f>
        <v>638.39999999999782</v>
      </c>
      <c r="G78" s="23">
        <f t="shared" ref="G78:G102" si="8">IF(D78=0,0,E78/D78*100)</f>
        <v>103.67953890489912</v>
      </c>
    </row>
    <row r="79" spans="1:7" ht="15.75" x14ac:dyDescent="0.2">
      <c r="A79" s="20" t="s">
        <v>131</v>
      </c>
      <c r="B79" s="21" t="s">
        <v>132</v>
      </c>
      <c r="C79" s="22">
        <v>300000</v>
      </c>
      <c r="D79" s="22">
        <v>17350</v>
      </c>
      <c r="E79" s="22">
        <v>17988.399999999998</v>
      </c>
      <c r="F79" s="23">
        <f t="shared" si="7"/>
        <v>638.39999999999782</v>
      </c>
      <c r="G79" s="23">
        <f t="shared" si="8"/>
        <v>103.67953890489912</v>
      </c>
    </row>
    <row r="80" spans="1:7" ht="15.75" x14ac:dyDescent="0.2">
      <c r="A80" s="20" t="s">
        <v>133</v>
      </c>
      <c r="B80" s="21" t="s">
        <v>134</v>
      </c>
      <c r="C80" s="22">
        <v>300000</v>
      </c>
      <c r="D80" s="22">
        <v>17350</v>
      </c>
      <c r="E80" s="22">
        <v>17988.399999999998</v>
      </c>
      <c r="F80" s="23">
        <f t="shared" si="7"/>
        <v>638.39999999999782</v>
      </c>
      <c r="G80" s="23">
        <f t="shared" si="8"/>
        <v>103.67953890489912</v>
      </c>
    </row>
    <row r="81" spans="1:7" ht="78.75" x14ac:dyDescent="0.2">
      <c r="A81" s="20" t="s">
        <v>135</v>
      </c>
      <c r="B81" s="21" t="s">
        <v>136</v>
      </c>
      <c r="C81" s="22">
        <v>140000</v>
      </c>
      <c r="D81" s="22">
        <v>900</v>
      </c>
      <c r="E81" s="22">
        <v>866.26</v>
      </c>
      <c r="F81" s="23">
        <f t="shared" si="7"/>
        <v>-33.740000000000009</v>
      </c>
      <c r="G81" s="23">
        <f t="shared" si="8"/>
        <v>96.251111111111115</v>
      </c>
    </row>
    <row r="82" spans="1:7" ht="31.5" x14ac:dyDescent="0.2">
      <c r="A82" s="20" t="s">
        <v>137</v>
      </c>
      <c r="B82" s="21" t="s">
        <v>138</v>
      </c>
      <c r="C82" s="22">
        <v>152000</v>
      </c>
      <c r="D82" s="22">
        <v>16000</v>
      </c>
      <c r="E82" s="22">
        <v>16682.3</v>
      </c>
      <c r="F82" s="23">
        <f t="shared" si="7"/>
        <v>682.29999999999927</v>
      </c>
      <c r="G82" s="23">
        <f t="shared" si="8"/>
        <v>104.26437499999999</v>
      </c>
    </row>
    <row r="83" spans="1:7" ht="63" x14ac:dyDescent="0.2">
      <c r="A83" s="20" t="s">
        <v>139</v>
      </c>
      <c r="B83" s="21" t="s">
        <v>140</v>
      </c>
      <c r="C83" s="22">
        <v>8000</v>
      </c>
      <c r="D83" s="22">
        <v>450</v>
      </c>
      <c r="E83" s="22">
        <v>439.84</v>
      </c>
      <c r="F83" s="23">
        <f t="shared" si="7"/>
        <v>-10.160000000000025</v>
      </c>
      <c r="G83" s="23">
        <f t="shared" si="8"/>
        <v>97.742222222222225</v>
      </c>
    </row>
    <row r="84" spans="1:7" ht="15.75" x14ac:dyDescent="0.2">
      <c r="A84" s="20" t="s">
        <v>72</v>
      </c>
      <c r="B84" s="21" t="s">
        <v>73</v>
      </c>
      <c r="C84" s="22">
        <v>18050000</v>
      </c>
      <c r="D84" s="22">
        <v>1500000</v>
      </c>
      <c r="E84" s="22">
        <v>4545275.25</v>
      </c>
      <c r="F84" s="23">
        <f t="shared" si="7"/>
        <v>3045275.25</v>
      </c>
      <c r="G84" s="23">
        <f t="shared" si="8"/>
        <v>303.01835</v>
      </c>
    </row>
    <row r="85" spans="1:7" ht="15.75" x14ac:dyDescent="0.2">
      <c r="A85" s="20" t="s">
        <v>106</v>
      </c>
      <c r="B85" s="21" t="s">
        <v>107</v>
      </c>
      <c r="C85" s="22">
        <v>50000</v>
      </c>
      <c r="D85" s="22">
        <v>0</v>
      </c>
      <c r="E85" s="22">
        <v>49.59</v>
      </c>
      <c r="F85" s="23">
        <f t="shared" si="7"/>
        <v>49.59</v>
      </c>
      <c r="G85" s="23">
        <f t="shared" si="8"/>
        <v>0</v>
      </c>
    </row>
    <row r="86" spans="1:7" ht="15.75" x14ac:dyDescent="0.2">
      <c r="A86" s="20" t="s">
        <v>108</v>
      </c>
      <c r="B86" s="21" t="s">
        <v>77</v>
      </c>
      <c r="C86" s="22">
        <v>50000</v>
      </c>
      <c r="D86" s="22">
        <v>0</v>
      </c>
      <c r="E86" s="22">
        <v>49.59</v>
      </c>
      <c r="F86" s="23">
        <f t="shared" si="7"/>
        <v>49.59</v>
      </c>
      <c r="G86" s="23">
        <f t="shared" si="8"/>
        <v>0</v>
      </c>
    </row>
    <row r="87" spans="1:7" ht="63" x14ac:dyDescent="0.2">
      <c r="A87" s="20" t="s">
        <v>141</v>
      </c>
      <c r="B87" s="21" t="s">
        <v>142</v>
      </c>
      <c r="C87" s="22">
        <v>50000</v>
      </c>
      <c r="D87" s="22">
        <v>0</v>
      </c>
      <c r="E87" s="22">
        <v>49.59</v>
      </c>
      <c r="F87" s="23">
        <f t="shared" si="7"/>
        <v>49.59</v>
      </c>
      <c r="G87" s="23">
        <f t="shared" si="8"/>
        <v>0</v>
      </c>
    </row>
    <row r="88" spans="1:7" ht="15.75" x14ac:dyDescent="0.2">
      <c r="A88" s="20" t="s">
        <v>143</v>
      </c>
      <c r="B88" s="21" t="s">
        <v>144</v>
      </c>
      <c r="C88" s="22">
        <v>18000000</v>
      </c>
      <c r="D88" s="22">
        <v>1500000</v>
      </c>
      <c r="E88" s="22">
        <v>4545225.66</v>
      </c>
      <c r="F88" s="23">
        <f t="shared" si="7"/>
        <v>3045225.66</v>
      </c>
      <c r="G88" s="23">
        <f t="shared" si="8"/>
        <v>303.01504399999999</v>
      </c>
    </row>
    <row r="89" spans="1:7" ht="47.25" x14ac:dyDescent="0.2">
      <c r="A89" s="20" t="s">
        <v>145</v>
      </c>
      <c r="B89" s="21" t="s">
        <v>146</v>
      </c>
      <c r="C89" s="22">
        <v>18000000</v>
      </c>
      <c r="D89" s="22">
        <v>1500000</v>
      </c>
      <c r="E89" s="22">
        <v>301459.98</v>
      </c>
      <c r="F89" s="23">
        <f t="shared" si="7"/>
        <v>-1198540.02</v>
      </c>
      <c r="G89" s="23">
        <f t="shared" si="8"/>
        <v>20.097331999999998</v>
      </c>
    </row>
    <row r="90" spans="1:7" ht="31.5" x14ac:dyDescent="0.2">
      <c r="A90" s="20" t="s">
        <v>147</v>
      </c>
      <c r="B90" s="21" t="s">
        <v>148</v>
      </c>
      <c r="C90" s="22">
        <v>17560400</v>
      </c>
      <c r="D90" s="22">
        <v>1463366.67</v>
      </c>
      <c r="E90" s="22">
        <v>283189.44</v>
      </c>
      <c r="F90" s="23">
        <f t="shared" si="7"/>
        <v>-1180177.23</v>
      </c>
      <c r="G90" s="23">
        <f t="shared" si="8"/>
        <v>19.351912668613672</v>
      </c>
    </row>
    <row r="91" spans="1:7" ht="47.25" x14ac:dyDescent="0.2">
      <c r="A91" s="20" t="s">
        <v>149</v>
      </c>
      <c r="B91" s="21" t="s">
        <v>150</v>
      </c>
      <c r="C91" s="22">
        <v>439600</v>
      </c>
      <c r="D91" s="22">
        <v>36633.33</v>
      </c>
      <c r="E91" s="22">
        <v>18270.54</v>
      </c>
      <c r="F91" s="23">
        <f t="shared" si="7"/>
        <v>-18362.79</v>
      </c>
      <c r="G91" s="23">
        <f t="shared" si="8"/>
        <v>49.874090070435855</v>
      </c>
    </row>
    <row r="92" spans="1:7" ht="31.5" x14ac:dyDescent="0.2">
      <c r="A92" s="20" t="s">
        <v>151</v>
      </c>
      <c r="B92" s="21" t="s">
        <v>152</v>
      </c>
      <c r="C92" s="22">
        <v>0</v>
      </c>
      <c r="D92" s="22">
        <v>0</v>
      </c>
      <c r="E92" s="22">
        <v>4243765.68</v>
      </c>
      <c r="F92" s="23">
        <f t="shared" si="7"/>
        <v>4243765.68</v>
      </c>
      <c r="G92" s="23">
        <f t="shared" si="8"/>
        <v>0</v>
      </c>
    </row>
    <row r="93" spans="1:7" ht="15.75" x14ac:dyDescent="0.2">
      <c r="A93" s="20" t="s">
        <v>153</v>
      </c>
      <c r="B93" s="21" t="s">
        <v>154</v>
      </c>
      <c r="C93" s="22">
        <v>0</v>
      </c>
      <c r="D93" s="22">
        <v>0</v>
      </c>
      <c r="E93" s="22">
        <v>4148652</v>
      </c>
      <c r="F93" s="23">
        <f t="shared" si="7"/>
        <v>4148652</v>
      </c>
      <c r="G93" s="23">
        <f t="shared" si="8"/>
        <v>0</v>
      </c>
    </row>
    <row r="94" spans="1:7" ht="94.5" x14ac:dyDescent="0.2">
      <c r="A94" s="20" t="s">
        <v>155</v>
      </c>
      <c r="B94" s="21" t="s">
        <v>156</v>
      </c>
      <c r="C94" s="22">
        <v>0</v>
      </c>
      <c r="D94" s="22">
        <v>0</v>
      </c>
      <c r="E94" s="22">
        <v>95113.68</v>
      </c>
      <c r="F94" s="23">
        <f t="shared" si="7"/>
        <v>95113.68</v>
      </c>
      <c r="G94" s="23">
        <f t="shared" si="8"/>
        <v>0</v>
      </c>
    </row>
    <row r="95" spans="1:7" ht="15.75" x14ac:dyDescent="0.2">
      <c r="A95" s="20" t="s">
        <v>157</v>
      </c>
      <c r="B95" s="21" t="s">
        <v>158</v>
      </c>
      <c r="C95" s="22">
        <v>2799000</v>
      </c>
      <c r="D95" s="22">
        <v>500000</v>
      </c>
      <c r="E95" s="22">
        <v>500000</v>
      </c>
      <c r="F95" s="23">
        <f t="shared" si="7"/>
        <v>0</v>
      </c>
      <c r="G95" s="23">
        <f t="shared" si="8"/>
        <v>100</v>
      </c>
    </row>
    <row r="96" spans="1:7" ht="15.75" x14ac:dyDescent="0.2">
      <c r="A96" s="20" t="s">
        <v>159</v>
      </c>
      <c r="B96" s="21" t="s">
        <v>160</v>
      </c>
      <c r="C96" s="22">
        <v>2799000</v>
      </c>
      <c r="D96" s="22">
        <v>500000</v>
      </c>
      <c r="E96" s="22">
        <v>500000</v>
      </c>
      <c r="F96" s="23">
        <f t="shared" si="7"/>
        <v>0</v>
      </c>
      <c r="G96" s="23">
        <f t="shared" si="8"/>
        <v>100</v>
      </c>
    </row>
    <row r="97" spans="1:7" ht="15.75" x14ac:dyDescent="0.2">
      <c r="A97" s="20" t="s">
        <v>161</v>
      </c>
      <c r="B97" s="21" t="s">
        <v>162</v>
      </c>
      <c r="C97" s="22">
        <v>2799000</v>
      </c>
      <c r="D97" s="22">
        <v>500000</v>
      </c>
      <c r="E97" s="22">
        <v>500000</v>
      </c>
      <c r="F97" s="23">
        <f t="shared" si="7"/>
        <v>0</v>
      </c>
      <c r="G97" s="23">
        <f t="shared" si="8"/>
        <v>100</v>
      </c>
    </row>
    <row r="98" spans="1:7" ht="78.75" x14ac:dyDescent="0.2">
      <c r="A98" s="20" t="s">
        <v>163</v>
      </c>
      <c r="B98" s="21" t="s">
        <v>164</v>
      </c>
      <c r="C98" s="22">
        <v>2799000</v>
      </c>
      <c r="D98" s="22">
        <v>500000</v>
      </c>
      <c r="E98" s="22">
        <v>500000</v>
      </c>
      <c r="F98" s="23">
        <f t="shared" si="7"/>
        <v>0</v>
      </c>
      <c r="G98" s="23">
        <f t="shared" si="8"/>
        <v>100</v>
      </c>
    </row>
    <row r="99" spans="1:7" ht="15.75" x14ac:dyDescent="0.2">
      <c r="A99" s="20" t="s">
        <v>165</v>
      </c>
      <c r="B99" s="21" t="s">
        <v>166</v>
      </c>
      <c r="C99" s="22">
        <v>0</v>
      </c>
      <c r="D99" s="22">
        <v>0</v>
      </c>
      <c r="E99" s="22">
        <v>2387.5</v>
      </c>
      <c r="F99" s="23">
        <f t="shared" si="7"/>
        <v>2387.5</v>
      </c>
      <c r="G99" s="23">
        <f t="shared" si="8"/>
        <v>0</v>
      </c>
    </row>
    <row r="100" spans="1:7" ht="63" x14ac:dyDescent="0.2">
      <c r="A100" s="20" t="s">
        <v>167</v>
      </c>
      <c r="B100" s="21" t="s">
        <v>168</v>
      </c>
      <c r="C100" s="22">
        <v>0</v>
      </c>
      <c r="D100" s="22">
        <v>0</v>
      </c>
      <c r="E100" s="22">
        <v>2387.5</v>
      </c>
      <c r="F100" s="23">
        <f t="shared" si="7"/>
        <v>2387.5</v>
      </c>
      <c r="G100" s="23">
        <f t="shared" si="8"/>
        <v>0</v>
      </c>
    </row>
    <row r="101" spans="1:7" ht="18.75" customHeight="1" x14ac:dyDescent="0.2">
      <c r="A101" s="17" t="s">
        <v>124</v>
      </c>
      <c r="B101" s="16" t="s">
        <v>125</v>
      </c>
      <c r="C101" s="15">
        <v>21149000</v>
      </c>
      <c r="D101" s="15">
        <v>2017350</v>
      </c>
      <c r="E101" s="15">
        <v>5065651.1499999994</v>
      </c>
      <c r="F101" s="15">
        <f t="shared" si="7"/>
        <v>3048301.1499999994</v>
      </c>
      <c r="G101" s="15">
        <f t="shared" si="8"/>
        <v>251.10422831932979</v>
      </c>
    </row>
    <row r="102" spans="1:7" ht="15.75" x14ac:dyDescent="0.2">
      <c r="A102" s="17" t="s">
        <v>124</v>
      </c>
      <c r="B102" s="16" t="s">
        <v>126</v>
      </c>
      <c r="C102" s="15">
        <v>21149000</v>
      </c>
      <c r="D102" s="15">
        <v>2017350</v>
      </c>
      <c r="E102" s="15">
        <v>5065651.1499999994</v>
      </c>
      <c r="F102" s="15">
        <f t="shared" si="7"/>
        <v>3048301.1499999994</v>
      </c>
      <c r="G102" s="15">
        <f t="shared" si="8"/>
        <v>251.10422831932979</v>
      </c>
    </row>
    <row r="103" spans="1:7" ht="31.5" x14ac:dyDescent="0.2">
      <c r="A103" s="26"/>
      <c r="B103" s="18" t="s">
        <v>169</v>
      </c>
      <c r="C103" s="19">
        <f t="shared" ref="C103:F104" si="9">C75+C101</f>
        <v>842093000</v>
      </c>
      <c r="D103" s="19">
        <f t="shared" si="9"/>
        <v>65059950</v>
      </c>
      <c r="E103" s="19">
        <f t="shared" si="9"/>
        <v>69369074.840000004</v>
      </c>
      <c r="F103" s="19">
        <f t="shared" si="9"/>
        <v>4309124.8399999971</v>
      </c>
      <c r="G103" s="19">
        <f>IF(D103=0,0,E103/D103*100)</f>
        <v>106.62331409722879</v>
      </c>
    </row>
    <row r="104" spans="1:7" ht="15.75" x14ac:dyDescent="0.2">
      <c r="A104" s="27"/>
      <c r="B104" s="18" t="s">
        <v>170</v>
      </c>
      <c r="C104" s="19">
        <f t="shared" si="9"/>
        <v>1008086005</v>
      </c>
      <c r="D104" s="19">
        <f t="shared" si="9"/>
        <v>77033684</v>
      </c>
      <c r="E104" s="19">
        <f t="shared" si="9"/>
        <v>81299686.840000004</v>
      </c>
      <c r="F104" s="19">
        <f t="shared" si="9"/>
        <v>4266002.8399999971</v>
      </c>
      <c r="G104" s="19">
        <f>IF(D104=0,0,E104/D104*100)</f>
        <v>105.5378408749087</v>
      </c>
    </row>
    <row r="106" spans="1:7" ht="18.75" x14ac:dyDescent="0.3">
      <c r="B106" s="25" t="s">
        <v>171</v>
      </c>
      <c r="C106" s="25"/>
      <c r="D106" s="25"/>
      <c r="E106" s="25"/>
      <c r="F106" s="25"/>
      <c r="G106" s="25"/>
    </row>
  </sheetData>
  <mergeCells count="6">
    <mergeCell ref="B106:G106"/>
    <mergeCell ref="A103:A104"/>
    <mergeCell ref="A3:G3"/>
    <mergeCell ref="A4:G4"/>
    <mergeCell ref="B8:G8"/>
    <mergeCell ref="A77:G77"/>
  </mergeCells>
  <conditionalFormatting sqref="A9:A76">
    <cfRule type="expression" dxfId="15" priority="8" stopIfTrue="1">
      <formula>XFD9=1</formula>
    </cfRule>
  </conditionalFormatting>
  <conditionalFormatting sqref="B9:B76">
    <cfRule type="expression" dxfId="14" priority="9" stopIfTrue="1">
      <formula>XFD9=1</formula>
    </cfRule>
  </conditionalFormatting>
  <conditionalFormatting sqref="C36:C39 C31:C34 C41:C76">
    <cfRule type="expression" dxfId="13" priority="10" stopIfTrue="1">
      <formula>XFD31=1</formula>
    </cfRule>
  </conditionalFormatting>
  <conditionalFormatting sqref="C9:C29">
    <cfRule type="expression" dxfId="12" priority="11" stopIfTrue="1">
      <formula>XFD9=1</formula>
    </cfRule>
  </conditionalFormatting>
  <conditionalFormatting sqref="D9:D29 D36:D39 D31:D34 D41:D76">
    <cfRule type="expression" dxfId="11" priority="12" stopIfTrue="1">
      <formula>XFD9=1</formula>
    </cfRule>
  </conditionalFormatting>
  <conditionalFormatting sqref="E9:E29 E36:E39 E31:E34 E41:E76">
    <cfRule type="expression" dxfId="10" priority="13" stopIfTrue="1">
      <formula>XFD9=1</formula>
    </cfRule>
  </conditionalFormatting>
  <conditionalFormatting sqref="F9:F76">
    <cfRule type="expression" dxfId="9" priority="14" stopIfTrue="1">
      <formula>XFD9=1</formula>
    </cfRule>
  </conditionalFormatting>
  <conditionalFormatting sqref="G9:G76">
    <cfRule type="expression" dxfId="8" priority="15" stopIfTrue="1">
      <formula>XFD9=1</formula>
    </cfRule>
  </conditionalFormatting>
  <conditionalFormatting sqref="C40:E40 C30:E30 C35:E35">
    <cfRule type="expression" dxfId="7" priority="16" stopIfTrue="1">
      <formula>#REF!=1</formula>
    </cfRule>
  </conditionalFormatting>
  <conditionalFormatting sqref="A78:A102">
    <cfRule type="expression" dxfId="6" priority="1" stopIfTrue="1">
      <formula>XFD78=1</formula>
    </cfRule>
  </conditionalFormatting>
  <conditionalFormatting sqref="B78:B102">
    <cfRule type="expression" dxfId="5" priority="2" stopIfTrue="1">
      <formula>XFD78=1</formula>
    </cfRule>
  </conditionalFormatting>
  <conditionalFormatting sqref="C78:C102">
    <cfRule type="expression" dxfId="4" priority="3" stopIfTrue="1">
      <formula>XFD78=1</formula>
    </cfRule>
  </conditionalFormatting>
  <conditionalFormatting sqref="D78:D102">
    <cfRule type="expression" dxfId="3" priority="4" stopIfTrue="1">
      <formula>XFD78=1</formula>
    </cfRule>
  </conditionalFormatting>
  <conditionalFormatting sqref="E78:E102">
    <cfRule type="expression" dxfId="2" priority="5" stopIfTrue="1">
      <formula>XFD78=1</formula>
    </cfRule>
  </conditionalFormatting>
  <conditionalFormatting sqref="F78:F102">
    <cfRule type="expression" dxfId="1" priority="6" stopIfTrue="1">
      <formula>XFD78=1</formula>
    </cfRule>
  </conditionalFormatting>
  <conditionalFormatting sqref="G78:G102">
    <cfRule type="expression" dxfId="0" priority="7" stopIfTrue="1">
      <formula>XFD78=1</formula>
    </cfRule>
  </conditionalFormatting>
  <pageMargins left="0.32" right="0.33" top="0.39370078740157499" bottom="0.39370078740157499" header="0" footer="0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Лист1</vt:lpstr>
      <vt:lpstr>Лист1!Print_Titles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HawkPC</cp:lastModifiedBy>
  <cp:lastPrinted>2024-02-01T08:51:46Z</cp:lastPrinted>
  <dcterms:created xsi:type="dcterms:W3CDTF">2023-10-02T05:28:10Z</dcterms:created>
  <dcterms:modified xsi:type="dcterms:W3CDTF">2024-02-19T07:52:53Z</dcterms:modified>
</cp:coreProperties>
</file>