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lya\Диск D\СЕТЕВАЯ\ДОСТУП ДО ПУБЛІЧНОЇ ІНФОРМАЦІЇ\2026\інформація за 1 півріччя 2026\"/>
    </mc:Choice>
  </mc:AlternateContent>
  <xr:revisionPtr revIDLastSave="0" documentId="13_ncr:1_{1BC4EEFF-DB70-46B3-A785-EECDBD55B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ласні надходження" sheetId="8" r:id="rId1"/>
  </sheets>
  <definedNames>
    <definedName name="_xlnm.Print_Area" localSheetId="0">'власні надходження'!$A$1:$F$39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8" l="1"/>
  <c r="E10" i="8"/>
  <c r="E11" i="8"/>
  <c r="E12" i="8"/>
  <c r="E16" i="8"/>
  <c r="D14" i="8" l="1"/>
  <c r="C14" i="8"/>
  <c r="F10" i="8"/>
  <c r="F11" i="8"/>
  <c r="F12" i="8"/>
  <c r="F13" i="8"/>
  <c r="F15" i="8"/>
  <c r="F16" i="8"/>
  <c r="D9" i="8"/>
  <c r="C9" i="8"/>
  <c r="C8" i="8" l="1"/>
  <c r="C17" i="8"/>
  <c r="D8" i="8"/>
  <c r="E8" i="8" s="1"/>
  <c r="D17" i="8"/>
  <c r="F17" i="8" s="1"/>
  <c r="F14" i="8"/>
  <c r="F8" i="8"/>
  <c r="E9" i="8"/>
  <c r="E14" i="8"/>
  <c r="F9" i="8"/>
  <c r="F22" i="8"/>
  <c r="F23" i="8"/>
  <c r="F24" i="8"/>
  <c r="F27" i="8"/>
  <c r="F29" i="8"/>
  <c r="F31" i="8"/>
  <c r="F32" i="8"/>
  <c r="F33" i="8"/>
  <c r="F36" i="8"/>
  <c r="E22" i="8"/>
  <c r="E23" i="8"/>
  <c r="E27" i="8"/>
  <c r="E29" i="8"/>
  <c r="E31" i="8"/>
  <c r="E32" i="8"/>
  <c r="E33" i="8"/>
  <c r="E36" i="8"/>
  <c r="D30" i="8"/>
  <c r="C30" i="8"/>
  <c r="D26" i="8"/>
  <c r="C26" i="8"/>
  <c r="D21" i="8"/>
  <c r="C21" i="8"/>
  <c r="E21" i="8" l="1"/>
  <c r="F30" i="8"/>
  <c r="E30" i="8"/>
  <c r="E26" i="8"/>
  <c r="F21" i="8"/>
  <c r="F26" i="8"/>
  <c r="D35" i="8"/>
  <c r="C35" i="8"/>
  <c r="C34" i="8" s="1"/>
  <c r="D28" i="8"/>
  <c r="C28" i="8"/>
  <c r="C25" i="8" s="1"/>
  <c r="F20" i="8"/>
  <c r="E20" i="8"/>
  <c r="C37" i="8" l="1"/>
  <c r="E17" i="8"/>
  <c r="E35" i="8"/>
  <c r="D34" i="8"/>
  <c r="F35" i="8"/>
  <c r="F28" i="8"/>
  <c r="E28" i="8"/>
  <c r="D25" i="8"/>
  <c r="E25" i="8" l="1"/>
  <c r="F25" i="8"/>
  <c r="D37" i="8"/>
  <c r="F34" i="8"/>
  <c r="E34" i="8"/>
  <c r="E37" i="8" l="1"/>
  <c r="F37" i="8"/>
</calcChain>
</file>

<file path=xl/sharedStrings.xml><?xml version="1.0" encoding="utf-8"?>
<sst xmlns="http://schemas.openxmlformats.org/spreadsheetml/2006/main" count="61" uniqueCount="59">
  <si>
    <t>Код бюджетної класифікації</t>
  </si>
  <si>
    <t>Культура i мистецтво</t>
  </si>
  <si>
    <t>Фiзична культура i спорт</t>
  </si>
  <si>
    <t>Освіта</t>
  </si>
  <si>
    <t>Найменування    видатків</t>
  </si>
  <si>
    <t>1000</t>
  </si>
  <si>
    <t>1010</t>
  </si>
  <si>
    <t>1020</t>
  </si>
  <si>
    <t>3000</t>
  </si>
  <si>
    <t>Соцiальний захист  та  соціальне  забезпечення</t>
  </si>
  <si>
    <t>4000</t>
  </si>
  <si>
    <t>4060</t>
  </si>
  <si>
    <t>5000</t>
  </si>
  <si>
    <t>5031</t>
  </si>
  <si>
    <t>5030</t>
  </si>
  <si>
    <t>Розвиток дитячо-юнацького та резервного спорту</t>
  </si>
  <si>
    <t>Надання дошкільної освіти</t>
  </si>
  <si>
    <t>3120</t>
  </si>
  <si>
    <t>Здійснення  соціальної роботи  з  вразливими  категоріями  населення</t>
  </si>
  <si>
    <t>Інші  заклади  та  заходи</t>
  </si>
  <si>
    <t>3240</t>
  </si>
  <si>
    <t>Забезпечення  діяльності  бібліотек</t>
  </si>
  <si>
    <t>4030</t>
  </si>
  <si>
    <t>4040</t>
  </si>
  <si>
    <t>Забезпечення  діяльності  музеїв  і  виставок</t>
  </si>
  <si>
    <t>Забезпечення  діяльності  палаців  і  будинків  культури,  клубів,  центрів  дозвілля  та  інших  клубних  закладів</t>
  </si>
  <si>
    <t>Найменування    доходів</t>
  </si>
  <si>
    <t xml:space="preserve">Власні надходження бюджетних установ  </t>
  </si>
  <si>
    <t>ВИДАТКИ</t>
  </si>
  <si>
    <t>ДОХОДИ</t>
  </si>
  <si>
    <t>Надання загальної середньої освіти за  рахунок коштів  місцевого  бюджету</t>
  </si>
  <si>
    <t>1080</t>
  </si>
  <si>
    <t>Надання спеціальної освіти мистецькими школами</t>
  </si>
  <si>
    <t>3241</t>
  </si>
  <si>
    <t>Розвиток здібностей у дітей та молоді з фізичної культури та спорту комунальними дитячо-юнацькими спортивними школами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</si>
  <si>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</si>
  <si>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особам/сім'ям, які належать до вразливих груп населення та/або перебувають у складних життєвих обставинах</t>
  </si>
  <si>
    <t>Надання комплексу послуг особам/сім'ям у сфері соціального захисту та соціального забезпечення іншими надавачами  соціальних послуг</t>
  </si>
  <si>
    <t>Фактично надійшло за  1 півріччя  2026 року</t>
  </si>
  <si>
    <t>Інформція  про  виконання  власних надходжень бюджетних установ   Жмеринської  міської територіальної громади   за  1 півріччя  2026 року.</t>
  </si>
  <si>
    <t>План на 2026 рік</t>
  </si>
  <si>
    <t>Відсоток  виконання  до  плану  на  2026 р.</t>
  </si>
  <si>
    <t>Відхилення до плану на  2026 рік</t>
  </si>
  <si>
    <t xml:space="preserve">Всього  власних доходів бюджетних установ </t>
  </si>
  <si>
    <t>Касові  видатки  за  1 півріччя  2026 року</t>
  </si>
  <si>
    <t>Разом  видатків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</si>
  <si>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</si>
  <si>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</si>
  <si>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</si>
  <si>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" Про оренду державного та комунального майна"</t>
  </si>
  <si>
    <t>Надходження бюджетних установ від реалізації в установленому порядку майна ( 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</si>
  <si>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</si>
  <si>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</si>
  <si>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Відсоток  виконання    плану  на  2026 р.</t>
  </si>
  <si>
    <t>Відхилення до плану на  2026 рік (грн)</t>
  </si>
  <si>
    <t>Налходження, що отримують бюджетні установи, що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</si>
  <si>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 xml:space="preserve"> Начальник  фінансового  управління  Жмеринської  міської  ради</t>
  </si>
  <si>
    <t>Галина БЕЗВЕРХНЯ</t>
  </si>
  <si>
    <t>Додаток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</si>
</sst>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40" x14ac:knownFonts="1">
    <font>
      <sz val="10"/>
      <name val="Arial Cyr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12"/>
      <name val="Times New Roman"/>
      <family val="1"/>
      <charset val="204"/>
    </font>
    <font>
      <sz val="14"/>
      <color indexed="17"/>
      <name val="Times New Roman"/>
      <family val="1"/>
      <charset val="204"/>
    </font>
    <font>
      <sz val="10"/>
      <name val="Times New Roman"/>
      <family val="1"/>
    </font>
    <font>
      <sz val="16"/>
      <name val="Times New Roman"/>
      <family val="1"/>
    </font>
    <font>
      <sz val="16"/>
      <name val="Arial Cyr"/>
      <charset val="204"/>
    </font>
    <font>
      <sz val="12"/>
      <name val="Times New Roman Cyr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 CYR"/>
      <charset val="204"/>
    </font>
    <font>
      <b/>
      <sz val="24"/>
      <name val="Times New Roman"/>
      <family val="1"/>
    </font>
    <font>
      <b/>
      <sz val="24"/>
      <name val="Arial Cyr"/>
      <charset val="204"/>
    </font>
    <font>
      <b/>
      <sz val="20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14"/>
      <name val="Times New Roman CYR"/>
      <charset val="204"/>
    </font>
    <font>
      <b/>
      <sz val="16"/>
      <name val="Times New Roman CYR"/>
      <charset val="204"/>
    </font>
    <font>
      <b/>
      <sz val="14"/>
      <name val="Times New Roman CYR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26"/>
      <name val="Times New Roman"/>
      <family val="1"/>
    </font>
    <font>
      <b/>
      <sz val="26"/>
      <name val="Arial Cyr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92">
    <xf numFmtId="0" fontId="0" fillId="0" borderId="0" xfId="0"/>
    <xf numFmtId="0" fontId="2" fillId="0" borderId="0" xfId="0" applyFont="1" applyProtection="1"/>
    <xf numFmtId="0" fontId="4" fillId="0" borderId="0" xfId="0" applyFont="1" applyProtection="1"/>
    <xf numFmtId="0" fontId="1" fillId="0" borderId="0" xfId="0" applyFont="1" applyProtection="1"/>
    <xf numFmtId="0" fontId="5" fillId="0" borderId="0" xfId="0" applyFont="1" applyProtection="1">
      <protection locked="0"/>
    </xf>
    <xf numFmtId="0" fontId="5" fillId="0" borderId="0" xfId="0" applyFont="1" applyFill="1" applyProtection="1">
      <protection locked="0"/>
    </xf>
    <xf numFmtId="0" fontId="1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7" fillId="0" borderId="0" xfId="0" applyFont="1" applyProtection="1"/>
    <xf numFmtId="0" fontId="6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Fill="1" applyProtection="1">
      <protection locked="0"/>
    </xf>
    <xf numFmtId="0" fontId="13" fillId="0" borderId="0" xfId="0" applyFont="1" applyProtection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164" fontId="9" fillId="0" borderId="0" xfId="0" applyNumberFormat="1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0" fillId="0" borderId="0" xfId="0" applyFont="1" applyProtection="1"/>
    <xf numFmtId="0" fontId="14" fillId="0" borderId="0" xfId="0" applyFont="1" applyProtection="1"/>
    <xf numFmtId="0" fontId="20" fillId="0" borderId="0" xfId="0" applyFont="1" applyAlignment="1" applyProtection="1">
      <alignment horizontal="center"/>
    </xf>
    <xf numFmtId="0" fontId="22" fillId="0" borderId="0" xfId="0" applyFont="1" applyProtection="1"/>
    <xf numFmtId="0" fontId="9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49" fontId="21" fillId="0" borderId="1" xfId="0" applyNumberFormat="1" applyFont="1" applyFill="1" applyBorder="1" applyAlignment="1" applyProtection="1">
      <alignment vertical="center"/>
      <protection locked="0"/>
    </xf>
    <xf numFmtId="49" fontId="10" fillId="0" borderId="1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/>
    </xf>
    <xf numFmtId="164" fontId="9" fillId="0" borderId="0" xfId="0" applyNumberFormat="1" applyFont="1" applyAlignment="1" applyProtection="1">
      <alignment vertical="center"/>
    </xf>
    <xf numFmtId="0" fontId="23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4" fontId="10" fillId="0" borderId="1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4" fontId="10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vertical="center"/>
      <protection locked="0"/>
    </xf>
    <xf numFmtId="49" fontId="28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vertical="center"/>
      <protection locked="0"/>
    </xf>
    <xf numFmtId="0" fontId="29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1" xfId="0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 applyProtection="1">
      <alignment vertical="center"/>
      <protection locked="0"/>
    </xf>
    <xf numFmtId="49" fontId="9" fillId="0" borderId="1" xfId="0" applyNumberFormat="1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</xf>
    <xf numFmtId="49" fontId="10" fillId="0" borderId="1" xfId="0" applyNumberFormat="1" applyFont="1" applyBorder="1" applyAlignment="1">
      <alignment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 applyProtection="1">
      <alignment horizontal="center" vertical="center" wrapText="1"/>
    </xf>
    <xf numFmtId="4" fontId="32" fillId="0" borderId="1" xfId="0" applyNumberFormat="1" applyFont="1" applyBorder="1" applyAlignment="1" applyProtection="1">
      <alignment horizontal="center" vertical="center"/>
    </xf>
    <xf numFmtId="4" fontId="33" fillId="0" borderId="1" xfId="0" applyNumberFormat="1" applyFont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4" fontId="27" fillId="0" borderId="1" xfId="0" applyNumberFormat="1" applyFont="1" applyBorder="1" applyAlignment="1" applyProtection="1">
      <alignment horizontal="center" vertical="center"/>
      <protection locked="0"/>
    </xf>
    <xf numFmtId="165" fontId="27" fillId="0" borderId="1" xfId="0" applyNumberFormat="1" applyFont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36" fillId="0" borderId="1" xfId="0" applyNumberFormat="1" applyFont="1" applyBorder="1" applyAlignment="1" applyProtection="1">
      <alignment horizontal="center" vertical="center"/>
    </xf>
    <xf numFmtId="165" fontId="37" fillId="0" borderId="1" xfId="0" applyNumberFormat="1" applyFont="1" applyBorder="1" applyAlignment="1" applyProtection="1">
      <alignment horizontal="center" vertical="center"/>
    </xf>
    <xf numFmtId="165" fontId="38" fillId="0" borderId="1" xfId="0" applyNumberFormat="1" applyFont="1" applyBorder="1" applyAlignment="1" applyProtection="1">
      <alignment horizontal="center" vertical="center"/>
    </xf>
    <xf numFmtId="0" fontId="18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16" fillId="0" borderId="0" xfId="0" applyFont="1" applyAlignment="1">
      <alignment horizontal="center"/>
    </xf>
    <xf numFmtId="0" fontId="26" fillId="2" borderId="1" xfId="1" applyFont="1" applyFill="1" applyBorder="1" applyAlignment="1" applyProtection="1">
      <alignment horizontal="center" wrapText="1"/>
    </xf>
    <xf numFmtId="0" fontId="18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164" fontId="18" fillId="0" borderId="0" xfId="0" applyNumberFormat="1" applyFont="1" applyAlignment="1" applyProtection="1">
      <alignment horizontal="left" wrapText="1"/>
    </xf>
    <xf numFmtId="0" fontId="18" fillId="0" borderId="0" xfId="0" applyFont="1" applyAlignment="1">
      <alignment horizontal="left" wrapText="1"/>
    </xf>
    <xf numFmtId="0" fontId="34" fillId="0" borderId="3" xfId="0" applyFont="1" applyBorder="1" applyAlignment="1" applyProtection="1">
      <alignment horizontal="center" vertical="center"/>
    </xf>
    <xf numFmtId="0" fontId="35" fillId="0" borderId="2" xfId="0" applyFont="1" applyBorder="1" applyAlignment="1">
      <alignment vertical="center"/>
    </xf>
    <xf numFmtId="0" fontId="24" fillId="0" borderId="1" xfId="0" applyFont="1" applyBorder="1" applyAlignment="1" applyProtection="1">
      <alignment horizontal="center"/>
    </xf>
    <xf numFmtId="0" fontId="25" fillId="0" borderId="1" xfId="0" applyFont="1" applyBorder="1" applyAlignment="1"/>
    <xf numFmtId="0" fontId="19" fillId="0" borderId="0" xfId="0" applyFont="1" applyAlignment="1" applyProtection="1">
      <alignment horizontal="center" vertical="center" wrapText="1"/>
    </xf>
    <xf numFmtId="0" fontId="39" fillId="0" borderId="0" xfId="0" applyFont="1" applyAlignment="1" applyProtection="1">
      <alignment horizontal="center"/>
    </xf>
  </cellXfs>
  <cellStyles count="2">
    <cellStyle name="Звичайний" xfId="0" builtinId="0"/>
    <cellStyle name="Обычный_ZV1PIV9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Y154"/>
  <sheetViews>
    <sheetView tabSelected="1" view="pageBreakPreview" topLeftCell="A25" zoomScale="70" zoomScaleNormal="75" zoomScaleSheetLayoutView="70" workbookViewId="0">
      <selection activeCell="F3" sqref="F3"/>
    </sheetView>
  </sheetViews>
  <sheetFormatPr defaultRowHeight="18.75" x14ac:dyDescent="0.3"/>
  <cols>
    <col min="1" max="1" width="14.85546875" style="6" customWidth="1"/>
    <col min="2" max="2" width="61.85546875" style="6" customWidth="1"/>
    <col min="3" max="3" width="23.85546875" style="7" customWidth="1"/>
    <col min="4" max="4" width="28.28515625" style="7" customWidth="1"/>
    <col min="5" max="5" width="25.85546875" style="7" customWidth="1"/>
    <col min="6" max="6" width="28" style="7" customWidth="1"/>
    <col min="7" max="7" width="13.140625" style="1" customWidth="1"/>
    <col min="8" max="8" width="14.140625" style="1" customWidth="1"/>
    <col min="9" max="16384" width="9.140625" style="1"/>
  </cols>
  <sheetData>
    <row r="1" spans="1:6" ht="3.75" customHeight="1" x14ac:dyDescent="0.3">
      <c r="A1" s="23"/>
      <c r="B1" s="23"/>
      <c r="C1" s="23"/>
      <c r="D1" s="23"/>
      <c r="E1" s="79"/>
      <c r="F1" s="79"/>
    </row>
    <row r="2" spans="1:6" ht="20.25" hidden="1" customHeight="1" x14ac:dyDescent="0.3">
      <c r="A2" s="23"/>
      <c r="B2" s="23"/>
      <c r="C2" s="23"/>
      <c r="D2" s="23"/>
      <c r="E2" s="79"/>
      <c r="F2" s="80"/>
    </row>
    <row r="3" spans="1:6" x14ac:dyDescent="0.3">
      <c r="A3" s="23"/>
      <c r="B3" s="23"/>
      <c r="C3" s="23"/>
      <c r="D3" s="23"/>
      <c r="E3" s="23"/>
      <c r="F3" s="91" t="s">
        <v>58</v>
      </c>
    </row>
    <row r="4" spans="1:6" ht="70.5" customHeight="1" x14ac:dyDescent="0.2">
      <c r="A4" s="23"/>
      <c r="B4" s="90" t="s">
        <v>39</v>
      </c>
      <c r="C4" s="90"/>
      <c r="D4" s="90"/>
      <c r="E4" s="90"/>
      <c r="F4" s="90"/>
    </row>
    <row r="5" spans="1:6" ht="18.75" customHeight="1" x14ac:dyDescent="0.35">
      <c r="A5" s="23"/>
      <c r="B5" s="26"/>
      <c r="C5" s="26"/>
      <c r="D5" s="26"/>
      <c r="E5" s="26"/>
      <c r="F5" s="26"/>
    </row>
    <row r="6" spans="1:6" ht="27.75" customHeight="1" x14ac:dyDescent="0.4">
      <c r="A6" s="88" t="s">
        <v>29</v>
      </c>
      <c r="B6" s="89"/>
      <c r="C6" s="89"/>
      <c r="D6" s="89"/>
      <c r="E6" s="89"/>
      <c r="F6" s="89"/>
    </row>
    <row r="7" spans="1:6" ht="87.75" customHeight="1" x14ac:dyDescent="0.2">
      <c r="A7" s="63" t="s">
        <v>0</v>
      </c>
      <c r="B7" s="64" t="s">
        <v>26</v>
      </c>
      <c r="C7" s="65" t="s">
        <v>40</v>
      </c>
      <c r="D7" s="65" t="s">
        <v>38</v>
      </c>
      <c r="E7" s="66" t="s">
        <v>53</v>
      </c>
      <c r="F7" s="66" t="s">
        <v>54</v>
      </c>
    </row>
    <row r="8" spans="1:6" ht="36" customHeight="1" x14ac:dyDescent="0.2">
      <c r="A8" s="46">
        <v>25000000</v>
      </c>
      <c r="B8" s="19" t="s">
        <v>27</v>
      </c>
      <c r="C8" s="67">
        <f>C9+C14</f>
        <v>11070779</v>
      </c>
      <c r="D8" s="67">
        <f>D9+D14</f>
        <v>16411601.25</v>
      </c>
      <c r="E8" s="76">
        <f>SUM(D8/C8)*100</f>
        <v>148.24251527376708</v>
      </c>
      <c r="F8" s="67">
        <f>SUM(D8-C8)</f>
        <v>5340822.25</v>
      </c>
    </row>
    <row r="9" spans="1:6" ht="36" customHeight="1" x14ac:dyDescent="0.2">
      <c r="A9" s="46">
        <v>25010000</v>
      </c>
      <c r="B9" s="19" t="s">
        <v>46</v>
      </c>
      <c r="C9" s="67">
        <f>C10+C11+C12+C13</f>
        <v>10174079</v>
      </c>
      <c r="D9" s="67">
        <f>D10+D11+D12+D13</f>
        <v>4598118.6400000006</v>
      </c>
      <c r="E9" s="76">
        <f t="shared" ref="E9:E16" si="0">SUM(D9/C9)*100</f>
        <v>45.19444600341712</v>
      </c>
      <c r="F9" s="67">
        <f t="shared" ref="F9:F16" si="1">SUM(D9-C9)</f>
        <v>-5575960.3599999994</v>
      </c>
    </row>
    <row r="10" spans="1:6" ht="36" customHeight="1" x14ac:dyDescent="0.2">
      <c r="A10" s="73">
        <v>25010100</v>
      </c>
      <c r="B10" s="74" t="s">
        <v>47</v>
      </c>
      <c r="C10" s="75">
        <v>9962139</v>
      </c>
      <c r="D10" s="75">
        <v>4069288.96</v>
      </c>
      <c r="E10" s="77">
        <f t="shared" si="0"/>
        <v>40.847542480585744</v>
      </c>
      <c r="F10" s="75">
        <f t="shared" si="1"/>
        <v>-5892850.04</v>
      </c>
    </row>
    <row r="11" spans="1:6" ht="36" customHeight="1" x14ac:dyDescent="0.2">
      <c r="A11" s="73">
        <v>25010200</v>
      </c>
      <c r="B11" s="74" t="s">
        <v>48</v>
      </c>
      <c r="C11" s="75">
        <v>148900</v>
      </c>
      <c r="D11" s="75">
        <v>490064.27</v>
      </c>
      <c r="E11" s="77">
        <f t="shared" si="0"/>
        <v>329.12308260577572</v>
      </c>
      <c r="F11" s="75">
        <f t="shared" si="1"/>
        <v>341164.27</v>
      </c>
    </row>
    <row r="12" spans="1:6" ht="63" customHeight="1" x14ac:dyDescent="0.2">
      <c r="A12" s="73">
        <v>25010300</v>
      </c>
      <c r="B12" s="74" t="s">
        <v>49</v>
      </c>
      <c r="C12" s="75">
        <v>63040</v>
      </c>
      <c r="D12" s="75">
        <v>33670.410000000003</v>
      </c>
      <c r="E12" s="77">
        <f t="shared" si="0"/>
        <v>53.411183375634522</v>
      </c>
      <c r="F12" s="75">
        <f t="shared" si="1"/>
        <v>-29369.589999999997</v>
      </c>
    </row>
    <row r="13" spans="1:6" ht="58.5" customHeight="1" x14ac:dyDescent="0.2">
      <c r="A13" s="73">
        <v>25010400</v>
      </c>
      <c r="B13" s="74" t="s">
        <v>50</v>
      </c>
      <c r="C13" s="75">
        <v>0</v>
      </c>
      <c r="D13" s="75">
        <v>5095</v>
      </c>
      <c r="E13" s="77">
        <v>0</v>
      </c>
      <c r="F13" s="75">
        <f t="shared" si="1"/>
        <v>5095</v>
      </c>
    </row>
    <row r="14" spans="1:6" ht="36" customHeight="1" x14ac:dyDescent="0.2">
      <c r="A14" s="46">
        <v>25020000</v>
      </c>
      <c r="B14" s="19" t="s">
        <v>51</v>
      </c>
      <c r="C14" s="67">
        <f>C15+C16</f>
        <v>896700</v>
      </c>
      <c r="D14" s="67">
        <f>D15+D16</f>
        <v>11813482.609999999</v>
      </c>
      <c r="E14" s="76">
        <f t="shared" si="0"/>
        <v>1317.4397914575666</v>
      </c>
      <c r="F14" s="67">
        <f t="shared" si="1"/>
        <v>10916782.609999999</v>
      </c>
    </row>
    <row r="15" spans="1:6" ht="36" customHeight="1" x14ac:dyDescent="0.2">
      <c r="A15" s="73">
        <v>25020100</v>
      </c>
      <c r="B15" s="74" t="s">
        <v>52</v>
      </c>
      <c r="C15" s="75">
        <v>0</v>
      </c>
      <c r="D15" s="75">
        <v>1741482.26</v>
      </c>
      <c r="E15" s="77">
        <v>0</v>
      </c>
      <c r="F15" s="75">
        <f t="shared" si="1"/>
        <v>1741482.26</v>
      </c>
    </row>
    <row r="16" spans="1:6" ht="142.5" customHeight="1" x14ac:dyDescent="0.2">
      <c r="A16" s="73">
        <v>25020200</v>
      </c>
      <c r="B16" s="74" t="s">
        <v>55</v>
      </c>
      <c r="C16" s="75">
        <v>896700</v>
      </c>
      <c r="D16" s="75">
        <v>10072000.35</v>
      </c>
      <c r="E16" s="77">
        <f t="shared" si="0"/>
        <v>1123.2296587487454</v>
      </c>
      <c r="F16" s="75">
        <f t="shared" si="1"/>
        <v>9175300.3499999996</v>
      </c>
    </row>
    <row r="17" spans="1:233" ht="47.25" customHeight="1" x14ac:dyDescent="0.35">
      <c r="A17" s="81" t="s">
        <v>43</v>
      </c>
      <c r="B17" s="81"/>
      <c r="C17" s="68">
        <f>C9+C14</f>
        <v>11070779</v>
      </c>
      <c r="D17" s="68">
        <f>D9+D14</f>
        <v>16411601.25</v>
      </c>
      <c r="E17" s="76">
        <f>SUM(D17/C17)*100</f>
        <v>148.24251527376708</v>
      </c>
      <c r="F17" s="67">
        <f>SUM(D17-C17)</f>
        <v>5340822.25</v>
      </c>
    </row>
    <row r="18" spans="1:233" ht="36" customHeight="1" x14ac:dyDescent="0.2">
      <c r="A18" s="86" t="s">
        <v>28</v>
      </c>
      <c r="B18" s="87"/>
      <c r="C18" s="87"/>
      <c r="D18" s="87"/>
      <c r="E18" s="87"/>
      <c r="F18" s="87"/>
    </row>
    <row r="19" spans="1:233" s="8" customFormat="1" ht="96.75" customHeight="1" x14ac:dyDescent="0.3">
      <c r="A19" s="63" t="s">
        <v>0</v>
      </c>
      <c r="B19" s="64" t="s">
        <v>4</v>
      </c>
      <c r="C19" s="65" t="s">
        <v>40</v>
      </c>
      <c r="D19" s="65" t="s">
        <v>44</v>
      </c>
      <c r="E19" s="66" t="s">
        <v>41</v>
      </c>
      <c r="F19" s="66" t="s">
        <v>42</v>
      </c>
      <c r="G19" s="24"/>
      <c r="H19" s="24"/>
    </row>
    <row r="20" spans="1:233" s="10" customFormat="1" ht="30.75" hidden="1" customHeight="1" x14ac:dyDescent="0.3">
      <c r="A20" s="32"/>
      <c r="B20" s="37"/>
      <c r="C20" s="40"/>
      <c r="D20" s="40"/>
      <c r="E20" s="41" t="e">
        <f>SUM(D20/#REF!*100)</f>
        <v>#REF!</v>
      </c>
      <c r="F20" s="40" t="e">
        <f>SUM(D20-#REF!)</f>
        <v>#REF!</v>
      </c>
      <c r="G20" s="28"/>
      <c r="H20" s="28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</row>
    <row r="21" spans="1:233" s="17" customFormat="1" ht="26.25" customHeight="1" x14ac:dyDescent="0.3">
      <c r="A21" s="47" t="s">
        <v>5</v>
      </c>
      <c r="B21" s="48" t="s">
        <v>3</v>
      </c>
      <c r="C21" s="38">
        <f>SUM(C22:C24)</f>
        <v>9227561</v>
      </c>
      <c r="D21" s="38">
        <f>SUM(D22:D24)</f>
        <v>12210020.51</v>
      </c>
      <c r="E21" s="39">
        <f>SUM(D21/C21)*100</f>
        <v>132.32121153141117</v>
      </c>
      <c r="F21" s="38">
        <f>SUM(D21-C21)</f>
        <v>2982459.51</v>
      </c>
      <c r="G21" s="29"/>
      <c r="H21" s="29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</row>
    <row r="22" spans="1:233" s="12" customFormat="1" ht="31.5" customHeight="1" x14ac:dyDescent="0.3">
      <c r="A22" s="49" t="s">
        <v>6</v>
      </c>
      <c r="B22" s="50" t="s">
        <v>16</v>
      </c>
      <c r="C22" s="42">
        <v>3717540</v>
      </c>
      <c r="D22" s="42">
        <v>1382083.11</v>
      </c>
      <c r="E22" s="43">
        <f t="shared" ref="E22:E37" si="2">SUM(D22/C22)*100</f>
        <v>37.177356800464828</v>
      </c>
      <c r="F22" s="42">
        <f t="shared" ref="F22:F37" si="3">SUM(D22-C22)</f>
        <v>-2335456.8899999997</v>
      </c>
      <c r="G22" s="13"/>
      <c r="H22" s="13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</row>
    <row r="23" spans="1:233" s="12" customFormat="1" ht="42" customHeight="1" x14ac:dyDescent="0.3">
      <c r="A23" s="49" t="s">
        <v>7</v>
      </c>
      <c r="B23" s="62" t="s">
        <v>30</v>
      </c>
      <c r="C23" s="51">
        <v>4510151</v>
      </c>
      <c r="D23" s="51">
        <v>10318989.640000001</v>
      </c>
      <c r="E23" s="43">
        <f t="shared" si="2"/>
        <v>228.79477072940574</v>
      </c>
      <c r="F23" s="42">
        <f t="shared" si="3"/>
        <v>5808838.6400000006</v>
      </c>
      <c r="G23" s="13"/>
      <c r="H23" s="13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</row>
    <row r="24" spans="1:233" s="12" customFormat="1" ht="31.5" customHeight="1" x14ac:dyDescent="0.3">
      <c r="A24" s="49" t="s">
        <v>31</v>
      </c>
      <c r="B24" s="62" t="s">
        <v>32</v>
      </c>
      <c r="C24" s="51">
        <v>999870</v>
      </c>
      <c r="D24" s="51">
        <v>508947.76</v>
      </c>
      <c r="E24" s="43">
        <f>SUM(D24/C24)*100</f>
        <v>50.901393181113541</v>
      </c>
      <c r="F24" s="42">
        <f t="shared" si="3"/>
        <v>-490922.23999999999</v>
      </c>
      <c r="G24" s="13"/>
      <c r="H24" s="13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</row>
    <row r="25" spans="1:233" s="17" customFormat="1" ht="60" customHeight="1" x14ac:dyDescent="0.3">
      <c r="A25" s="53" t="s">
        <v>8</v>
      </c>
      <c r="B25" s="69" t="s">
        <v>9</v>
      </c>
      <c r="C25" s="38">
        <f>SUM(C26+C28)</f>
        <v>1516188</v>
      </c>
      <c r="D25" s="38">
        <f>SUM(D26+D28)</f>
        <v>1836888.84</v>
      </c>
      <c r="E25" s="39">
        <f t="shared" si="2"/>
        <v>121.15178592628355</v>
      </c>
      <c r="F25" s="38">
        <f t="shared" si="3"/>
        <v>320700.84000000008</v>
      </c>
      <c r="G25" s="29"/>
      <c r="H25" s="29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</row>
    <row r="26" spans="1:233" s="8" customFormat="1" ht="43.5" customHeight="1" x14ac:dyDescent="0.3">
      <c r="A26" s="49" t="s">
        <v>17</v>
      </c>
      <c r="B26" s="55" t="s">
        <v>18</v>
      </c>
      <c r="C26" s="42">
        <f>SUM(C27)</f>
        <v>14400</v>
      </c>
      <c r="D26" s="42">
        <f>SUM(D27)</f>
        <v>84961.04</v>
      </c>
      <c r="E26" s="43">
        <f t="shared" si="2"/>
        <v>590.00722222222214</v>
      </c>
      <c r="F26" s="42">
        <f t="shared" si="3"/>
        <v>70561.039999999994</v>
      </c>
      <c r="G26" s="24"/>
      <c r="H26" s="24"/>
    </row>
    <row r="27" spans="1:233" s="8" customFormat="1" ht="104.25" customHeight="1" x14ac:dyDescent="0.3">
      <c r="A27" s="33" t="s">
        <v>35</v>
      </c>
      <c r="B27" s="56" t="s">
        <v>36</v>
      </c>
      <c r="C27" s="40">
        <v>14400</v>
      </c>
      <c r="D27" s="40">
        <v>84961.04</v>
      </c>
      <c r="E27" s="41">
        <f t="shared" si="2"/>
        <v>590.00722222222214</v>
      </c>
      <c r="F27" s="40">
        <f t="shared" si="3"/>
        <v>70561.039999999994</v>
      </c>
      <c r="G27" s="24"/>
      <c r="H27" s="24"/>
    </row>
    <row r="28" spans="1:233" s="12" customFormat="1" ht="29.25" customHeight="1" x14ac:dyDescent="0.3">
      <c r="A28" s="54" t="s">
        <v>20</v>
      </c>
      <c r="B28" s="52" t="s">
        <v>19</v>
      </c>
      <c r="C28" s="58">
        <f>SUM(C29:C29)</f>
        <v>1501788</v>
      </c>
      <c r="D28" s="58">
        <f>SUM(D29:D29)</f>
        <v>1751927.8</v>
      </c>
      <c r="E28" s="39">
        <f t="shared" si="2"/>
        <v>116.65613255665914</v>
      </c>
      <c r="F28" s="38">
        <f t="shared" si="3"/>
        <v>250139.80000000005</v>
      </c>
      <c r="G28" s="13"/>
      <c r="H28" s="13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</row>
    <row r="29" spans="1:233" s="12" customFormat="1" ht="64.5" customHeight="1" x14ac:dyDescent="0.3">
      <c r="A29" s="59" t="s">
        <v>33</v>
      </c>
      <c r="B29" s="37" t="s">
        <v>37</v>
      </c>
      <c r="C29" s="44">
        <v>1501788</v>
      </c>
      <c r="D29" s="44">
        <v>1751927.8</v>
      </c>
      <c r="E29" s="41">
        <f t="shared" si="2"/>
        <v>116.65613255665914</v>
      </c>
      <c r="F29" s="40">
        <f t="shared" si="3"/>
        <v>250139.80000000005</v>
      </c>
      <c r="G29" s="13"/>
      <c r="H29" s="13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</row>
    <row r="30" spans="1:233" s="15" customFormat="1" ht="25.5" customHeight="1" x14ac:dyDescent="0.3">
      <c r="A30" s="47" t="s">
        <v>10</v>
      </c>
      <c r="B30" s="69" t="s">
        <v>1</v>
      </c>
      <c r="C30" s="38">
        <f>SUM(C31:C33)</f>
        <v>87130</v>
      </c>
      <c r="D30" s="38">
        <f>SUM(D31:D33)</f>
        <v>89591</v>
      </c>
      <c r="E30" s="39">
        <f t="shared" si="2"/>
        <v>102.82451509239068</v>
      </c>
      <c r="F30" s="38">
        <f t="shared" si="3"/>
        <v>2461</v>
      </c>
      <c r="G30" s="29"/>
      <c r="H30" s="29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</row>
    <row r="31" spans="1:233" s="12" customFormat="1" ht="24" customHeight="1" x14ac:dyDescent="0.3">
      <c r="A31" s="33" t="s">
        <v>22</v>
      </c>
      <c r="B31" s="60" t="s">
        <v>21</v>
      </c>
      <c r="C31" s="40">
        <v>23200</v>
      </c>
      <c r="D31" s="40">
        <v>89591</v>
      </c>
      <c r="E31" s="41">
        <f t="shared" si="2"/>
        <v>386.16810344827587</v>
      </c>
      <c r="F31" s="40">
        <f t="shared" si="3"/>
        <v>66391</v>
      </c>
      <c r="G31" s="13"/>
      <c r="H31" s="13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</row>
    <row r="32" spans="1:233" s="12" customFormat="1" ht="30" customHeight="1" x14ac:dyDescent="0.3">
      <c r="A32" s="33" t="s">
        <v>23</v>
      </c>
      <c r="B32" s="61" t="s">
        <v>24</v>
      </c>
      <c r="C32" s="40">
        <v>16930</v>
      </c>
      <c r="D32" s="40">
        <v>0</v>
      </c>
      <c r="E32" s="41">
        <f t="shared" si="2"/>
        <v>0</v>
      </c>
      <c r="F32" s="40">
        <f t="shared" si="3"/>
        <v>-16930</v>
      </c>
      <c r="G32" s="13"/>
      <c r="H32" s="13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</row>
    <row r="33" spans="1:233" s="3" customFormat="1" ht="60.75" customHeight="1" x14ac:dyDescent="0.3">
      <c r="A33" s="33" t="s">
        <v>11</v>
      </c>
      <c r="B33" s="60" t="s">
        <v>25</v>
      </c>
      <c r="C33" s="40">
        <v>47000</v>
      </c>
      <c r="D33" s="40">
        <v>0</v>
      </c>
      <c r="E33" s="41">
        <f t="shared" si="2"/>
        <v>0</v>
      </c>
      <c r="F33" s="40">
        <f t="shared" si="3"/>
        <v>-47000</v>
      </c>
      <c r="G33" s="24"/>
      <c r="H33" s="24"/>
    </row>
    <row r="34" spans="1:233" s="17" customFormat="1" ht="25.5" customHeight="1" x14ac:dyDescent="0.3">
      <c r="A34" s="47" t="s">
        <v>12</v>
      </c>
      <c r="B34" s="69" t="s">
        <v>2</v>
      </c>
      <c r="C34" s="38">
        <f>SUM(C35)</f>
        <v>239900</v>
      </c>
      <c r="D34" s="38">
        <f>SUM(D35)</f>
        <v>125956.88</v>
      </c>
      <c r="E34" s="39">
        <f t="shared" si="2"/>
        <v>52.503909962484371</v>
      </c>
      <c r="F34" s="38">
        <f t="shared" si="3"/>
        <v>-113943.12</v>
      </c>
      <c r="G34" s="29"/>
      <c r="H34" s="29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</row>
    <row r="35" spans="1:233" s="12" customFormat="1" ht="27.75" customHeight="1" x14ac:dyDescent="0.3">
      <c r="A35" s="49" t="s">
        <v>14</v>
      </c>
      <c r="B35" s="57" t="s">
        <v>15</v>
      </c>
      <c r="C35" s="42">
        <f>SUM(C36)</f>
        <v>239900</v>
      </c>
      <c r="D35" s="42">
        <f>SUM(D36)</f>
        <v>125956.88</v>
      </c>
      <c r="E35" s="43">
        <f t="shared" si="2"/>
        <v>52.503909962484371</v>
      </c>
      <c r="F35" s="42">
        <f t="shared" si="3"/>
        <v>-113943.12</v>
      </c>
      <c r="G35" s="13"/>
      <c r="H35" s="13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</row>
    <row r="36" spans="1:233" s="12" customFormat="1" ht="63.75" customHeight="1" x14ac:dyDescent="0.3">
      <c r="A36" s="33" t="s">
        <v>13</v>
      </c>
      <c r="B36" s="45" t="s">
        <v>34</v>
      </c>
      <c r="C36" s="40">
        <v>239900</v>
      </c>
      <c r="D36" s="40">
        <v>125956.88</v>
      </c>
      <c r="E36" s="41">
        <f t="shared" si="2"/>
        <v>52.503909962484371</v>
      </c>
      <c r="F36" s="40">
        <f t="shared" si="3"/>
        <v>-113943.12</v>
      </c>
      <c r="G36" s="13"/>
      <c r="H36" s="13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</row>
    <row r="37" spans="1:233" s="5" customFormat="1" ht="56.25" customHeight="1" x14ac:dyDescent="0.3">
      <c r="A37" s="34"/>
      <c r="B37" s="70" t="s">
        <v>45</v>
      </c>
      <c r="C37" s="71">
        <f>SUM(C21+C25+C30+C34)</f>
        <v>11070779</v>
      </c>
      <c r="D37" s="71">
        <f>SUM(D21+D25+D30+D34)</f>
        <v>14262457.23</v>
      </c>
      <c r="E37" s="72">
        <f t="shared" si="2"/>
        <v>128.82975290176057</v>
      </c>
      <c r="F37" s="71">
        <f t="shared" si="3"/>
        <v>3191678.2300000004</v>
      </c>
      <c r="G37" s="28"/>
      <c r="H37" s="2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</row>
    <row r="38" spans="1:233" s="18" customFormat="1" x14ac:dyDescent="0.3">
      <c r="A38" s="31"/>
      <c r="B38" s="30"/>
      <c r="C38" s="35"/>
      <c r="D38" s="35"/>
      <c r="E38" s="36"/>
      <c r="F38" s="35"/>
      <c r="G38" s="24"/>
      <c r="H38" s="24"/>
    </row>
    <row r="39" spans="1:233" s="18" customFormat="1" ht="51.75" customHeight="1" x14ac:dyDescent="0.3">
      <c r="A39" s="82" t="s">
        <v>56</v>
      </c>
      <c r="B39" s="83"/>
      <c r="C39" s="78"/>
      <c r="D39" s="78"/>
      <c r="E39" s="84" t="s">
        <v>57</v>
      </c>
      <c r="F39" s="85"/>
      <c r="G39" s="24"/>
      <c r="H39" s="24"/>
    </row>
    <row r="40" spans="1:233" s="18" customFormat="1" x14ac:dyDescent="0.3">
      <c r="A40" s="21"/>
      <c r="B40" s="21"/>
      <c r="C40" s="20"/>
      <c r="D40" s="20"/>
      <c r="E40" s="22"/>
      <c r="F40" s="20"/>
      <c r="G40" s="24"/>
      <c r="H40" s="24"/>
    </row>
    <row r="41" spans="1:233" s="18" customFormat="1" x14ac:dyDescent="0.3">
      <c r="A41" s="21"/>
      <c r="B41" s="21"/>
      <c r="C41" s="20"/>
      <c r="D41" s="20"/>
      <c r="E41" s="22"/>
      <c r="F41" s="20"/>
      <c r="G41" s="24"/>
      <c r="H41" s="24"/>
    </row>
    <row r="42" spans="1:233" s="18" customFormat="1" x14ac:dyDescent="0.3">
      <c r="A42" s="21"/>
      <c r="B42" s="21"/>
      <c r="C42" s="20"/>
      <c r="D42" s="20"/>
      <c r="E42" s="22"/>
      <c r="F42" s="20"/>
      <c r="G42" s="24"/>
      <c r="H42" s="24"/>
    </row>
    <row r="43" spans="1:233" s="18" customFormat="1" x14ac:dyDescent="0.3">
      <c r="A43" s="21"/>
      <c r="B43" s="21"/>
      <c r="C43" s="20"/>
      <c r="D43" s="20"/>
      <c r="E43" s="22"/>
      <c r="F43" s="20"/>
      <c r="G43" s="24"/>
      <c r="H43" s="24"/>
    </row>
    <row r="44" spans="1:233" s="18" customFormat="1" x14ac:dyDescent="0.3">
      <c r="A44" s="21"/>
      <c r="B44" s="21"/>
      <c r="C44" s="20"/>
      <c r="D44" s="20"/>
      <c r="E44" s="22"/>
      <c r="F44" s="20"/>
      <c r="G44" s="24"/>
      <c r="H44" s="24"/>
    </row>
    <row r="45" spans="1:233" s="18" customFormat="1" x14ac:dyDescent="0.3">
      <c r="A45" s="21"/>
      <c r="B45" s="21"/>
      <c r="C45" s="20"/>
      <c r="D45" s="20"/>
      <c r="E45" s="22"/>
      <c r="F45" s="20"/>
      <c r="G45" s="24"/>
      <c r="H45" s="24"/>
    </row>
    <row r="46" spans="1:233" s="18" customFormat="1" x14ac:dyDescent="0.3">
      <c r="A46" s="21"/>
      <c r="B46" s="21"/>
      <c r="C46" s="20"/>
      <c r="D46" s="20"/>
      <c r="E46" s="22"/>
      <c r="F46" s="20"/>
      <c r="G46" s="24"/>
      <c r="H46" s="24"/>
    </row>
    <row r="47" spans="1:233" s="18" customFormat="1" x14ac:dyDescent="0.3">
      <c r="A47" s="21"/>
      <c r="B47" s="21"/>
      <c r="C47" s="20"/>
      <c r="D47" s="20"/>
      <c r="E47" s="22"/>
      <c r="F47" s="20"/>
      <c r="G47" s="24"/>
      <c r="H47" s="24"/>
    </row>
    <row r="48" spans="1:233" s="18" customFormat="1" x14ac:dyDescent="0.3">
      <c r="A48" s="21"/>
      <c r="B48" s="21"/>
      <c r="C48" s="20"/>
      <c r="D48" s="20"/>
      <c r="E48" s="22"/>
      <c r="F48" s="20"/>
      <c r="G48" s="24"/>
      <c r="H48" s="24"/>
    </row>
    <row r="49" spans="1:8" s="18" customFormat="1" x14ac:dyDescent="0.3">
      <c r="A49" s="21"/>
      <c r="B49" s="21"/>
      <c r="C49" s="20"/>
      <c r="D49" s="20"/>
      <c r="E49" s="22"/>
      <c r="F49" s="20"/>
      <c r="G49" s="24"/>
      <c r="H49" s="24"/>
    </row>
    <row r="50" spans="1:8" s="18" customFormat="1" x14ac:dyDescent="0.3">
      <c r="A50" s="21"/>
      <c r="B50" s="21"/>
      <c r="C50" s="20"/>
      <c r="D50" s="20"/>
      <c r="E50" s="22"/>
      <c r="F50" s="20"/>
      <c r="G50" s="24"/>
      <c r="H50" s="24"/>
    </row>
    <row r="51" spans="1:8" s="18" customFormat="1" x14ac:dyDescent="0.3">
      <c r="A51" s="21"/>
      <c r="B51" s="21"/>
      <c r="C51" s="20"/>
      <c r="D51" s="20"/>
      <c r="E51" s="22"/>
      <c r="F51" s="20"/>
      <c r="G51" s="24"/>
      <c r="H51" s="24"/>
    </row>
    <row r="52" spans="1:8" s="18" customFormat="1" x14ac:dyDescent="0.3">
      <c r="A52" s="21"/>
      <c r="B52" s="21"/>
      <c r="C52" s="20"/>
      <c r="D52" s="20"/>
      <c r="E52" s="22"/>
      <c r="F52" s="20"/>
      <c r="G52" s="24"/>
      <c r="H52" s="24"/>
    </row>
    <row r="53" spans="1:8" s="18" customFormat="1" x14ac:dyDescent="0.3">
      <c r="A53" s="21"/>
      <c r="B53" s="21"/>
      <c r="C53" s="20"/>
      <c r="D53" s="20"/>
      <c r="E53" s="22"/>
      <c r="F53" s="20"/>
      <c r="G53" s="24"/>
      <c r="H53" s="24"/>
    </row>
    <row r="54" spans="1:8" s="18" customFormat="1" x14ac:dyDescent="0.3">
      <c r="A54" s="21"/>
      <c r="B54" s="21"/>
      <c r="C54" s="20"/>
      <c r="D54" s="20"/>
      <c r="E54" s="22"/>
      <c r="F54" s="20"/>
      <c r="G54" s="24"/>
      <c r="H54" s="24"/>
    </row>
    <row r="55" spans="1:8" s="18" customFormat="1" x14ac:dyDescent="0.3">
      <c r="A55" s="21"/>
      <c r="B55" s="21"/>
      <c r="C55" s="20"/>
      <c r="D55" s="20"/>
      <c r="E55" s="22"/>
      <c r="F55" s="20"/>
      <c r="G55" s="24"/>
      <c r="H55" s="24"/>
    </row>
    <row r="56" spans="1:8" s="18" customFormat="1" x14ac:dyDescent="0.3">
      <c r="A56" s="21"/>
      <c r="B56" s="21"/>
      <c r="C56" s="20"/>
      <c r="D56" s="20"/>
      <c r="E56" s="22"/>
      <c r="F56" s="20"/>
      <c r="G56" s="24"/>
      <c r="H56" s="24"/>
    </row>
    <row r="57" spans="1:8" s="18" customFormat="1" x14ac:dyDescent="0.3">
      <c r="A57" s="21"/>
      <c r="B57" s="21"/>
      <c r="C57" s="20"/>
      <c r="D57" s="20"/>
      <c r="E57" s="22"/>
      <c r="F57" s="20"/>
      <c r="G57" s="24"/>
      <c r="H57" s="24"/>
    </row>
    <row r="58" spans="1:8" s="18" customFormat="1" x14ac:dyDescent="0.3">
      <c r="A58" s="21"/>
      <c r="B58" s="21"/>
      <c r="C58" s="20"/>
      <c r="D58" s="20"/>
      <c r="E58" s="22"/>
      <c r="F58" s="20"/>
      <c r="G58" s="24"/>
      <c r="H58" s="24"/>
    </row>
    <row r="59" spans="1:8" s="18" customFormat="1" x14ac:dyDescent="0.3">
      <c r="A59" s="21"/>
      <c r="B59" s="21"/>
      <c r="C59" s="20"/>
      <c r="D59" s="20"/>
      <c r="E59" s="22"/>
      <c r="F59" s="20"/>
      <c r="G59" s="24"/>
      <c r="H59" s="24"/>
    </row>
    <row r="60" spans="1:8" s="18" customFormat="1" x14ac:dyDescent="0.3">
      <c r="A60" s="21"/>
      <c r="B60" s="21"/>
      <c r="C60" s="20"/>
      <c r="D60" s="20"/>
      <c r="E60" s="22"/>
      <c r="F60" s="20"/>
      <c r="G60" s="24"/>
      <c r="H60" s="24"/>
    </row>
    <row r="61" spans="1:8" s="18" customFormat="1" x14ac:dyDescent="0.3">
      <c r="A61" s="21"/>
      <c r="B61" s="21"/>
      <c r="C61" s="20"/>
      <c r="D61" s="20"/>
      <c r="E61" s="22"/>
      <c r="F61" s="20"/>
      <c r="G61" s="24"/>
      <c r="H61" s="24"/>
    </row>
    <row r="62" spans="1:8" s="18" customFormat="1" x14ac:dyDescent="0.3">
      <c r="A62" s="21"/>
      <c r="B62" s="21"/>
      <c r="C62" s="20"/>
      <c r="D62" s="20"/>
      <c r="E62" s="22"/>
      <c r="F62" s="20"/>
      <c r="G62" s="24"/>
      <c r="H62" s="24"/>
    </row>
    <row r="63" spans="1:8" s="18" customFormat="1" x14ac:dyDescent="0.3">
      <c r="A63" s="21"/>
      <c r="B63" s="21"/>
      <c r="C63" s="20"/>
      <c r="D63" s="20"/>
      <c r="E63" s="22"/>
      <c r="F63" s="20"/>
      <c r="G63" s="24"/>
      <c r="H63" s="24"/>
    </row>
    <row r="64" spans="1:8" s="3" customFormat="1" x14ac:dyDescent="0.3">
      <c r="A64" s="21"/>
      <c r="B64" s="21"/>
      <c r="C64" s="20"/>
      <c r="D64" s="20"/>
      <c r="E64" s="22"/>
      <c r="F64" s="20"/>
      <c r="G64" s="24"/>
      <c r="H64" s="24"/>
    </row>
    <row r="65" spans="1:8" s="3" customFormat="1" x14ac:dyDescent="0.3">
      <c r="A65" s="21"/>
      <c r="B65" s="21"/>
      <c r="C65" s="20"/>
      <c r="D65" s="20"/>
      <c r="E65" s="22"/>
      <c r="F65" s="20"/>
      <c r="G65" s="24"/>
      <c r="H65" s="24"/>
    </row>
    <row r="66" spans="1:8" s="3" customFormat="1" x14ac:dyDescent="0.3">
      <c r="A66" s="21"/>
      <c r="B66" s="21"/>
      <c r="C66" s="20"/>
      <c r="D66" s="20"/>
      <c r="E66" s="22"/>
      <c r="F66" s="20"/>
      <c r="G66" s="24"/>
      <c r="H66" s="24"/>
    </row>
    <row r="67" spans="1:8" s="3" customFormat="1" x14ac:dyDescent="0.3">
      <c r="A67" s="21"/>
      <c r="B67" s="21"/>
      <c r="C67" s="20"/>
      <c r="D67" s="20"/>
      <c r="E67" s="22"/>
      <c r="F67" s="20"/>
      <c r="G67" s="24"/>
      <c r="H67" s="24"/>
    </row>
    <row r="68" spans="1:8" s="3" customFormat="1" x14ac:dyDescent="0.3">
      <c r="A68" s="21"/>
      <c r="B68" s="21"/>
      <c r="C68" s="20"/>
      <c r="D68" s="20"/>
      <c r="E68" s="22"/>
      <c r="F68" s="20"/>
      <c r="G68" s="24"/>
      <c r="H68" s="24"/>
    </row>
    <row r="69" spans="1:8" s="3" customFormat="1" x14ac:dyDescent="0.3">
      <c r="A69" s="21"/>
      <c r="B69" s="21"/>
      <c r="C69" s="20"/>
      <c r="D69" s="20"/>
      <c r="E69" s="22"/>
      <c r="F69" s="20"/>
      <c r="G69" s="24"/>
      <c r="H69" s="24"/>
    </row>
    <row r="70" spans="1:8" s="3" customFormat="1" x14ac:dyDescent="0.3">
      <c r="A70" s="21"/>
      <c r="B70" s="21"/>
      <c r="C70" s="20"/>
      <c r="D70" s="20"/>
      <c r="E70" s="22"/>
      <c r="F70" s="20"/>
      <c r="G70" s="24"/>
      <c r="H70" s="24"/>
    </row>
    <row r="71" spans="1:8" s="3" customFormat="1" x14ac:dyDescent="0.3">
      <c r="A71" s="21"/>
      <c r="B71" s="21"/>
      <c r="C71" s="20"/>
      <c r="D71" s="20"/>
      <c r="E71" s="22"/>
      <c r="F71" s="20"/>
      <c r="G71" s="24"/>
      <c r="H71" s="24"/>
    </row>
    <row r="72" spans="1:8" s="3" customFormat="1" x14ac:dyDescent="0.3">
      <c r="A72" s="21"/>
      <c r="B72" s="21"/>
      <c r="C72" s="20"/>
      <c r="D72" s="20"/>
      <c r="E72" s="22"/>
      <c r="F72" s="20"/>
      <c r="G72" s="24"/>
      <c r="H72" s="24"/>
    </row>
    <row r="73" spans="1:8" s="3" customFormat="1" x14ac:dyDescent="0.3">
      <c r="A73" s="21"/>
      <c r="B73" s="21"/>
      <c r="C73" s="20"/>
      <c r="D73" s="20"/>
      <c r="E73" s="22"/>
      <c r="F73" s="20"/>
      <c r="G73" s="24"/>
      <c r="H73" s="24"/>
    </row>
    <row r="74" spans="1:8" s="3" customFormat="1" x14ac:dyDescent="0.3">
      <c r="A74" s="21"/>
      <c r="B74" s="21"/>
      <c r="C74" s="20"/>
      <c r="D74" s="20"/>
      <c r="E74" s="22"/>
      <c r="F74" s="20"/>
      <c r="G74" s="24"/>
      <c r="H74" s="24"/>
    </row>
    <row r="75" spans="1:8" s="3" customFormat="1" x14ac:dyDescent="0.3">
      <c r="A75" s="21"/>
      <c r="B75" s="21"/>
      <c r="C75" s="20"/>
      <c r="D75" s="20"/>
      <c r="E75" s="22"/>
      <c r="F75" s="20"/>
      <c r="G75" s="24"/>
      <c r="H75" s="24"/>
    </row>
    <row r="76" spans="1:8" s="3" customFormat="1" x14ac:dyDescent="0.3">
      <c r="A76" s="21"/>
      <c r="B76" s="21"/>
      <c r="C76" s="20"/>
      <c r="D76" s="20"/>
      <c r="E76" s="22"/>
      <c r="F76" s="20"/>
      <c r="G76" s="24"/>
      <c r="H76" s="24"/>
    </row>
    <row r="77" spans="1:8" s="3" customFormat="1" x14ac:dyDescent="0.3">
      <c r="A77" s="21"/>
      <c r="B77" s="21"/>
      <c r="C77" s="20"/>
      <c r="D77" s="20"/>
      <c r="E77" s="20"/>
      <c r="F77" s="20"/>
      <c r="G77" s="24"/>
      <c r="H77" s="24"/>
    </row>
    <row r="78" spans="1:8" s="3" customFormat="1" x14ac:dyDescent="0.3">
      <c r="A78" s="21"/>
      <c r="B78" s="21"/>
      <c r="C78" s="20"/>
      <c r="D78" s="20"/>
      <c r="E78" s="20"/>
      <c r="F78" s="20"/>
      <c r="G78" s="24"/>
      <c r="H78" s="24"/>
    </row>
    <row r="79" spans="1:8" s="3" customFormat="1" x14ac:dyDescent="0.3">
      <c r="A79" s="21"/>
      <c r="B79" s="21"/>
      <c r="C79" s="20"/>
      <c r="D79" s="20"/>
      <c r="E79" s="20"/>
      <c r="F79" s="20"/>
      <c r="G79" s="24"/>
      <c r="H79" s="24"/>
    </row>
    <row r="80" spans="1:8" s="3" customFormat="1" x14ac:dyDescent="0.3">
      <c r="A80" s="21"/>
      <c r="B80" s="21"/>
      <c r="C80" s="20"/>
      <c r="D80" s="20"/>
      <c r="E80" s="20"/>
      <c r="F80" s="20"/>
      <c r="G80" s="24"/>
      <c r="H80" s="24"/>
    </row>
    <row r="81" spans="1:8" s="3" customFormat="1" x14ac:dyDescent="0.3">
      <c r="A81" s="21"/>
      <c r="B81" s="21"/>
      <c r="C81" s="20"/>
      <c r="D81" s="20"/>
      <c r="E81" s="20"/>
      <c r="F81" s="20"/>
      <c r="G81" s="24"/>
      <c r="H81" s="24"/>
    </row>
    <row r="82" spans="1:8" s="3" customFormat="1" x14ac:dyDescent="0.3">
      <c r="A82" s="21"/>
      <c r="B82" s="21"/>
      <c r="C82" s="20"/>
      <c r="D82" s="20"/>
      <c r="E82" s="20"/>
      <c r="F82" s="20"/>
      <c r="G82" s="24"/>
      <c r="H82" s="24"/>
    </row>
    <row r="83" spans="1:8" s="3" customFormat="1" x14ac:dyDescent="0.3">
      <c r="A83" s="21"/>
      <c r="B83" s="21"/>
      <c r="C83" s="20"/>
      <c r="D83" s="20"/>
      <c r="E83" s="20"/>
      <c r="F83" s="20"/>
      <c r="G83" s="24"/>
      <c r="H83" s="24"/>
    </row>
    <row r="84" spans="1:8" s="3" customFormat="1" x14ac:dyDescent="0.3">
      <c r="A84" s="21"/>
      <c r="B84" s="21"/>
      <c r="C84" s="20"/>
      <c r="D84" s="20"/>
      <c r="E84" s="20"/>
      <c r="F84" s="20"/>
      <c r="G84" s="24"/>
      <c r="H84" s="24"/>
    </row>
    <row r="85" spans="1:8" s="3" customFormat="1" x14ac:dyDescent="0.3">
      <c r="A85" s="21"/>
      <c r="B85" s="21"/>
      <c r="C85" s="20"/>
      <c r="D85" s="20"/>
      <c r="E85" s="20"/>
      <c r="F85" s="20"/>
      <c r="G85" s="24"/>
      <c r="H85" s="24"/>
    </row>
    <row r="86" spans="1:8" s="3" customFormat="1" x14ac:dyDescent="0.3">
      <c r="A86" s="21"/>
      <c r="B86" s="21"/>
      <c r="C86" s="20"/>
      <c r="D86" s="20"/>
      <c r="E86" s="20"/>
      <c r="F86" s="20"/>
      <c r="G86" s="24"/>
      <c r="H86" s="24"/>
    </row>
    <row r="87" spans="1:8" s="3" customFormat="1" x14ac:dyDescent="0.3">
      <c r="A87" s="21"/>
      <c r="B87" s="21"/>
      <c r="C87" s="20"/>
      <c r="D87" s="20"/>
      <c r="E87" s="20"/>
      <c r="F87" s="20"/>
      <c r="G87" s="24"/>
      <c r="H87" s="24"/>
    </row>
    <row r="88" spans="1:8" s="3" customFormat="1" x14ac:dyDescent="0.3">
      <c r="A88" s="21"/>
      <c r="B88" s="21"/>
      <c r="C88" s="20"/>
      <c r="D88" s="20"/>
      <c r="E88" s="20"/>
      <c r="F88" s="20"/>
      <c r="G88" s="24"/>
      <c r="H88" s="24"/>
    </row>
    <row r="89" spans="1:8" s="3" customFormat="1" x14ac:dyDescent="0.3">
      <c r="A89" s="21"/>
      <c r="B89" s="21"/>
      <c r="C89" s="20"/>
      <c r="D89" s="20"/>
      <c r="E89" s="20"/>
      <c r="F89" s="20"/>
      <c r="G89" s="24"/>
      <c r="H89" s="24"/>
    </row>
    <row r="90" spans="1:8" s="3" customFormat="1" x14ac:dyDescent="0.3">
      <c r="A90" s="21"/>
      <c r="B90" s="21"/>
      <c r="C90" s="20"/>
      <c r="D90" s="20"/>
      <c r="E90" s="20"/>
      <c r="F90" s="20"/>
      <c r="G90" s="24"/>
      <c r="H90" s="24"/>
    </row>
    <row r="91" spans="1:8" s="3" customFormat="1" x14ac:dyDescent="0.3">
      <c r="A91" s="21"/>
      <c r="B91" s="21"/>
      <c r="C91" s="20"/>
      <c r="D91" s="20"/>
      <c r="E91" s="20"/>
      <c r="F91" s="20"/>
      <c r="G91" s="24"/>
      <c r="H91" s="24"/>
    </row>
    <row r="92" spans="1:8" s="3" customFormat="1" x14ac:dyDescent="0.3">
      <c r="A92" s="21"/>
      <c r="B92" s="21"/>
      <c r="C92" s="20"/>
      <c r="D92" s="20"/>
      <c r="E92" s="20"/>
      <c r="F92" s="20"/>
      <c r="G92" s="24"/>
      <c r="H92" s="24"/>
    </row>
    <row r="93" spans="1:8" s="3" customFormat="1" x14ac:dyDescent="0.3">
      <c r="A93" s="21"/>
      <c r="B93" s="21"/>
      <c r="C93" s="20"/>
      <c r="D93" s="20"/>
      <c r="E93" s="20"/>
      <c r="F93" s="20"/>
      <c r="G93" s="24"/>
      <c r="H93" s="24"/>
    </row>
    <row r="94" spans="1:8" s="3" customFormat="1" x14ac:dyDescent="0.3">
      <c r="A94" s="21"/>
      <c r="B94" s="21"/>
      <c r="C94" s="20"/>
      <c r="D94" s="20"/>
      <c r="E94" s="20"/>
      <c r="F94" s="20"/>
      <c r="G94" s="24"/>
      <c r="H94" s="24"/>
    </row>
    <row r="95" spans="1:8" s="3" customFormat="1" x14ac:dyDescent="0.3">
      <c r="A95" s="21"/>
      <c r="B95" s="21"/>
      <c r="C95" s="20"/>
      <c r="D95" s="20"/>
      <c r="E95" s="20"/>
      <c r="F95" s="20"/>
      <c r="G95" s="24"/>
      <c r="H95" s="24"/>
    </row>
    <row r="96" spans="1:8" s="3" customFormat="1" x14ac:dyDescent="0.3">
      <c r="A96" s="21"/>
      <c r="B96" s="21"/>
      <c r="C96" s="20"/>
      <c r="D96" s="20"/>
      <c r="E96" s="20"/>
      <c r="F96" s="20"/>
      <c r="G96" s="24"/>
      <c r="H96" s="24"/>
    </row>
    <row r="97" spans="1:8" s="3" customFormat="1" x14ac:dyDescent="0.3">
      <c r="A97" s="21"/>
      <c r="B97" s="21"/>
      <c r="C97" s="20"/>
      <c r="D97" s="20"/>
      <c r="E97" s="20"/>
      <c r="F97" s="20"/>
      <c r="G97" s="24"/>
      <c r="H97" s="24"/>
    </row>
    <row r="98" spans="1:8" s="3" customFormat="1" x14ac:dyDescent="0.3">
      <c r="A98" s="21"/>
      <c r="B98" s="21"/>
      <c r="C98" s="20"/>
      <c r="D98" s="20"/>
      <c r="E98" s="20"/>
      <c r="F98" s="20"/>
      <c r="G98" s="24"/>
      <c r="H98" s="24"/>
    </row>
    <row r="99" spans="1:8" s="3" customFormat="1" x14ac:dyDescent="0.3">
      <c r="A99" s="21"/>
      <c r="B99" s="21"/>
      <c r="C99" s="20"/>
      <c r="D99" s="20"/>
      <c r="E99" s="20"/>
      <c r="F99" s="20"/>
      <c r="G99" s="24"/>
      <c r="H99" s="24"/>
    </row>
    <row r="100" spans="1:8" s="3" customFormat="1" x14ac:dyDescent="0.3">
      <c r="A100" s="21"/>
      <c r="B100" s="21"/>
      <c r="C100" s="20"/>
      <c r="D100" s="20"/>
      <c r="E100" s="20"/>
      <c r="F100" s="20"/>
      <c r="G100" s="24"/>
      <c r="H100" s="24"/>
    </row>
    <row r="101" spans="1:8" s="3" customFormat="1" x14ac:dyDescent="0.3">
      <c r="A101" s="21"/>
      <c r="B101" s="21"/>
      <c r="C101" s="20"/>
      <c r="D101" s="20"/>
      <c r="E101" s="20"/>
      <c r="F101" s="20"/>
      <c r="G101" s="24"/>
      <c r="H101" s="24"/>
    </row>
    <row r="102" spans="1:8" s="3" customFormat="1" x14ac:dyDescent="0.3">
      <c r="A102" s="21"/>
      <c r="B102" s="21"/>
      <c r="C102" s="20"/>
      <c r="D102" s="20"/>
      <c r="E102" s="20"/>
      <c r="F102" s="20"/>
      <c r="G102" s="24"/>
      <c r="H102" s="24"/>
    </row>
    <row r="103" spans="1:8" s="3" customFormat="1" x14ac:dyDescent="0.3">
      <c r="A103" s="21"/>
      <c r="B103" s="21"/>
      <c r="C103" s="20"/>
      <c r="D103" s="20"/>
      <c r="E103" s="20"/>
      <c r="F103" s="20"/>
      <c r="G103" s="24"/>
      <c r="H103" s="24"/>
    </row>
    <row r="104" spans="1:8" s="3" customFormat="1" x14ac:dyDescent="0.3">
      <c r="A104" s="21"/>
      <c r="B104" s="21"/>
      <c r="C104" s="20"/>
      <c r="D104" s="20"/>
      <c r="E104" s="20"/>
      <c r="F104" s="20"/>
      <c r="G104" s="24"/>
      <c r="H104" s="24"/>
    </row>
    <row r="105" spans="1:8" s="3" customFormat="1" x14ac:dyDescent="0.3">
      <c r="A105" s="21"/>
      <c r="B105" s="21"/>
      <c r="C105" s="20"/>
      <c r="D105" s="20"/>
      <c r="E105" s="20"/>
      <c r="F105" s="20"/>
      <c r="G105" s="24"/>
      <c r="H105" s="24"/>
    </row>
    <row r="106" spans="1:8" s="3" customFormat="1" x14ac:dyDescent="0.3">
      <c r="A106" s="21"/>
      <c r="B106" s="21"/>
      <c r="C106" s="20"/>
      <c r="D106" s="20"/>
      <c r="E106" s="20"/>
      <c r="F106" s="20"/>
      <c r="G106" s="24"/>
      <c r="H106" s="24"/>
    </row>
    <row r="107" spans="1:8" s="3" customFormat="1" x14ac:dyDescent="0.3">
      <c r="A107" s="21"/>
      <c r="B107" s="21"/>
      <c r="C107" s="20"/>
      <c r="D107" s="20"/>
      <c r="E107" s="20"/>
      <c r="F107" s="20"/>
      <c r="G107" s="24"/>
      <c r="H107" s="24"/>
    </row>
    <row r="108" spans="1:8" s="3" customFormat="1" x14ac:dyDescent="0.3">
      <c r="A108" s="21"/>
      <c r="B108" s="21"/>
      <c r="C108" s="20"/>
      <c r="D108" s="20"/>
      <c r="E108" s="20"/>
      <c r="F108" s="20"/>
      <c r="G108" s="24"/>
      <c r="H108" s="24"/>
    </row>
    <row r="109" spans="1:8" s="3" customFormat="1" x14ac:dyDescent="0.3">
      <c r="A109" s="21"/>
      <c r="B109" s="21"/>
      <c r="C109" s="20"/>
      <c r="D109" s="20"/>
      <c r="E109" s="20"/>
      <c r="F109" s="20"/>
      <c r="G109" s="24"/>
      <c r="H109" s="24"/>
    </row>
    <row r="110" spans="1:8" s="3" customFormat="1" x14ac:dyDescent="0.3">
      <c r="A110" s="21"/>
      <c r="B110" s="21"/>
      <c r="C110" s="20"/>
      <c r="D110" s="20"/>
      <c r="E110" s="20"/>
      <c r="F110" s="20"/>
      <c r="G110" s="24"/>
      <c r="H110" s="24"/>
    </row>
    <row r="111" spans="1:8" s="3" customFormat="1" x14ac:dyDescent="0.3">
      <c r="A111" s="21"/>
      <c r="B111" s="21"/>
      <c r="C111" s="20"/>
      <c r="D111" s="20"/>
      <c r="E111" s="20"/>
      <c r="F111" s="20"/>
      <c r="G111" s="24"/>
      <c r="H111" s="24"/>
    </row>
    <row r="112" spans="1:8" s="3" customFormat="1" x14ac:dyDescent="0.3">
      <c r="A112" s="21"/>
      <c r="B112" s="21"/>
      <c r="C112" s="20"/>
      <c r="D112" s="20"/>
      <c r="E112" s="20"/>
      <c r="F112" s="20"/>
      <c r="G112" s="24"/>
      <c r="H112" s="24"/>
    </row>
    <row r="113" spans="1:8" s="3" customFormat="1" x14ac:dyDescent="0.3">
      <c r="A113" s="21"/>
      <c r="B113" s="21"/>
      <c r="C113" s="20"/>
      <c r="D113" s="20"/>
      <c r="E113" s="20"/>
      <c r="F113" s="20"/>
      <c r="G113" s="24"/>
      <c r="H113" s="24"/>
    </row>
    <row r="114" spans="1:8" s="3" customFormat="1" x14ac:dyDescent="0.3">
      <c r="A114" s="21"/>
      <c r="B114" s="21"/>
      <c r="C114" s="20"/>
      <c r="D114" s="20"/>
      <c r="E114" s="20"/>
      <c r="F114" s="20"/>
      <c r="G114" s="24"/>
      <c r="H114" s="24"/>
    </row>
    <row r="115" spans="1:8" s="3" customFormat="1" x14ac:dyDescent="0.3">
      <c r="A115" s="21"/>
      <c r="B115" s="21"/>
      <c r="C115" s="20"/>
      <c r="D115" s="20"/>
      <c r="E115" s="20"/>
      <c r="F115" s="20"/>
      <c r="G115" s="24"/>
      <c r="H115" s="24"/>
    </row>
    <row r="116" spans="1:8" s="3" customFormat="1" x14ac:dyDescent="0.3">
      <c r="A116" s="21"/>
      <c r="B116" s="21"/>
      <c r="C116" s="20"/>
      <c r="D116" s="20"/>
      <c r="E116" s="20"/>
      <c r="F116" s="20"/>
      <c r="G116" s="24"/>
      <c r="H116" s="24"/>
    </row>
    <row r="117" spans="1:8" s="3" customFormat="1" x14ac:dyDescent="0.3">
      <c r="A117" s="21"/>
      <c r="B117" s="21"/>
      <c r="C117" s="20"/>
      <c r="D117" s="20"/>
      <c r="E117" s="20"/>
      <c r="F117" s="20"/>
      <c r="G117" s="24"/>
      <c r="H117" s="24"/>
    </row>
    <row r="118" spans="1:8" s="3" customFormat="1" x14ac:dyDescent="0.3">
      <c r="A118" s="21"/>
      <c r="B118" s="21"/>
      <c r="C118" s="20"/>
      <c r="D118" s="20"/>
      <c r="E118" s="20"/>
      <c r="F118" s="20"/>
      <c r="G118" s="24"/>
      <c r="H118" s="24"/>
    </row>
    <row r="119" spans="1:8" s="3" customFormat="1" x14ac:dyDescent="0.3">
      <c r="A119" s="21"/>
      <c r="B119" s="21"/>
      <c r="C119" s="20"/>
      <c r="D119" s="20"/>
      <c r="E119" s="20"/>
      <c r="F119" s="20"/>
      <c r="G119" s="24"/>
      <c r="H119" s="24"/>
    </row>
    <row r="120" spans="1:8" s="3" customFormat="1" x14ac:dyDescent="0.3">
      <c r="A120" s="21"/>
      <c r="B120" s="21"/>
      <c r="C120" s="20"/>
      <c r="D120" s="20"/>
      <c r="E120" s="20"/>
      <c r="F120" s="20"/>
      <c r="G120" s="24"/>
      <c r="H120" s="24"/>
    </row>
    <row r="121" spans="1:8" s="3" customFormat="1" x14ac:dyDescent="0.3">
      <c r="A121" s="21"/>
      <c r="B121" s="21"/>
      <c r="C121" s="20"/>
      <c r="D121" s="20"/>
      <c r="E121" s="20"/>
      <c r="F121" s="20"/>
      <c r="G121" s="24"/>
      <c r="H121" s="24"/>
    </row>
    <row r="122" spans="1:8" s="3" customFormat="1" x14ac:dyDescent="0.3">
      <c r="A122" s="21"/>
      <c r="B122" s="21"/>
      <c r="C122" s="20"/>
      <c r="D122" s="20"/>
      <c r="E122" s="20"/>
      <c r="F122" s="20"/>
      <c r="G122" s="24"/>
      <c r="H122" s="24"/>
    </row>
    <row r="123" spans="1:8" s="3" customFormat="1" x14ac:dyDescent="0.3">
      <c r="A123" s="21"/>
      <c r="B123" s="21"/>
      <c r="C123" s="20"/>
      <c r="D123" s="20"/>
      <c r="E123" s="20"/>
      <c r="F123" s="20"/>
      <c r="G123" s="24"/>
      <c r="H123" s="24"/>
    </row>
    <row r="124" spans="1:8" s="3" customFormat="1" x14ac:dyDescent="0.3">
      <c r="A124" s="21"/>
      <c r="B124" s="21"/>
      <c r="C124" s="20"/>
      <c r="D124" s="20"/>
      <c r="E124" s="20"/>
      <c r="F124" s="20"/>
      <c r="G124" s="24"/>
      <c r="H124" s="24"/>
    </row>
    <row r="125" spans="1:8" s="3" customFormat="1" x14ac:dyDescent="0.3">
      <c r="A125" s="21"/>
      <c r="B125" s="21"/>
      <c r="C125" s="20"/>
      <c r="D125" s="20"/>
      <c r="E125" s="20"/>
      <c r="F125" s="20"/>
      <c r="G125" s="24"/>
      <c r="H125" s="24"/>
    </row>
    <row r="126" spans="1:8" s="3" customFormat="1" x14ac:dyDescent="0.3">
      <c r="A126" s="21"/>
      <c r="B126" s="21"/>
      <c r="C126" s="20"/>
      <c r="D126" s="20"/>
      <c r="E126" s="20"/>
      <c r="F126" s="20"/>
      <c r="G126" s="24"/>
      <c r="H126" s="24"/>
    </row>
    <row r="127" spans="1:8" s="3" customFormat="1" x14ac:dyDescent="0.3">
      <c r="A127" s="21"/>
      <c r="B127" s="21"/>
      <c r="C127" s="20"/>
      <c r="D127" s="20"/>
      <c r="E127" s="20"/>
      <c r="F127" s="20"/>
      <c r="G127" s="24"/>
      <c r="H127" s="24"/>
    </row>
    <row r="128" spans="1:8" s="3" customFormat="1" x14ac:dyDescent="0.3">
      <c r="A128" s="21"/>
      <c r="B128" s="21"/>
      <c r="C128" s="20"/>
      <c r="D128" s="20"/>
      <c r="E128" s="20"/>
      <c r="F128" s="20"/>
      <c r="G128" s="24"/>
      <c r="H128" s="24"/>
    </row>
    <row r="129" spans="1:8" s="3" customFormat="1" x14ac:dyDescent="0.3">
      <c r="A129" s="21"/>
      <c r="B129" s="21"/>
      <c r="C129" s="20"/>
      <c r="D129" s="20"/>
      <c r="E129" s="20"/>
      <c r="F129" s="20"/>
      <c r="G129" s="24"/>
      <c r="H129" s="24"/>
    </row>
    <row r="130" spans="1:8" s="3" customFormat="1" x14ac:dyDescent="0.3">
      <c r="A130" s="21"/>
      <c r="B130" s="21"/>
      <c r="C130" s="20"/>
      <c r="D130" s="20"/>
      <c r="E130" s="20"/>
      <c r="F130" s="20"/>
      <c r="G130" s="24"/>
      <c r="H130" s="24"/>
    </row>
    <row r="131" spans="1:8" s="3" customFormat="1" x14ac:dyDescent="0.3">
      <c r="A131" s="21"/>
      <c r="B131" s="21"/>
      <c r="C131" s="20"/>
      <c r="D131" s="20"/>
      <c r="E131" s="20"/>
      <c r="F131" s="20"/>
      <c r="G131" s="24"/>
      <c r="H131" s="24"/>
    </row>
    <row r="132" spans="1:8" s="3" customFormat="1" x14ac:dyDescent="0.3">
      <c r="A132" s="21"/>
      <c r="B132" s="21"/>
      <c r="C132" s="20"/>
      <c r="D132" s="20"/>
      <c r="E132" s="20"/>
      <c r="F132" s="20"/>
      <c r="G132" s="24"/>
      <c r="H132" s="24"/>
    </row>
    <row r="133" spans="1:8" s="3" customFormat="1" x14ac:dyDescent="0.3">
      <c r="A133" s="21"/>
      <c r="B133" s="21"/>
      <c r="C133" s="20"/>
      <c r="D133" s="20"/>
      <c r="E133" s="20"/>
      <c r="F133" s="20"/>
      <c r="G133" s="24"/>
      <c r="H133" s="24"/>
    </row>
    <row r="134" spans="1:8" s="2" customFormat="1" x14ac:dyDescent="0.3">
      <c r="A134" s="21"/>
      <c r="B134" s="21"/>
      <c r="C134" s="20"/>
      <c r="D134" s="20"/>
      <c r="E134" s="20"/>
      <c r="F134" s="20"/>
      <c r="G134" s="27"/>
      <c r="H134" s="27"/>
    </row>
    <row r="135" spans="1:8" s="2" customFormat="1" x14ac:dyDescent="0.3">
      <c r="A135" s="21"/>
      <c r="B135" s="21"/>
      <c r="C135" s="20"/>
      <c r="D135" s="20"/>
      <c r="E135" s="20"/>
      <c r="F135" s="20"/>
      <c r="G135" s="27"/>
      <c r="H135" s="27"/>
    </row>
    <row r="136" spans="1:8" s="2" customFormat="1" x14ac:dyDescent="0.3">
      <c r="A136" s="21"/>
      <c r="B136" s="21"/>
      <c r="C136" s="20"/>
      <c r="D136" s="20"/>
      <c r="E136" s="20"/>
      <c r="F136" s="20"/>
      <c r="G136" s="27"/>
      <c r="H136" s="27"/>
    </row>
    <row r="137" spans="1:8" s="2" customFormat="1" x14ac:dyDescent="0.3">
      <c r="A137" s="21"/>
      <c r="B137" s="21"/>
      <c r="C137" s="20"/>
      <c r="D137" s="20"/>
      <c r="E137" s="20"/>
      <c r="F137" s="20"/>
      <c r="G137" s="27"/>
      <c r="H137" s="27"/>
    </row>
    <row r="138" spans="1:8" s="2" customFormat="1" x14ac:dyDescent="0.3">
      <c r="A138" s="21"/>
      <c r="B138" s="21"/>
      <c r="C138" s="20"/>
      <c r="D138" s="20"/>
      <c r="E138" s="20"/>
      <c r="F138" s="20"/>
      <c r="G138" s="27"/>
      <c r="H138" s="27"/>
    </row>
    <row r="139" spans="1:8" s="2" customFormat="1" x14ac:dyDescent="0.3">
      <c r="A139" s="21"/>
      <c r="B139" s="21"/>
      <c r="C139" s="20"/>
      <c r="D139" s="20"/>
      <c r="E139" s="20"/>
      <c r="F139" s="20"/>
      <c r="G139" s="27"/>
      <c r="H139" s="27"/>
    </row>
    <row r="140" spans="1:8" s="2" customFormat="1" x14ac:dyDescent="0.3">
      <c r="A140" s="21"/>
      <c r="B140" s="21"/>
      <c r="C140" s="20"/>
      <c r="D140" s="20"/>
      <c r="E140" s="20"/>
      <c r="F140" s="20"/>
      <c r="G140" s="27"/>
      <c r="H140" s="27"/>
    </row>
    <row r="141" spans="1:8" x14ac:dyDescent="0.3">
      <c r="A141" s="21"/>
      <c r="B141" s="21"/>
      <c r="C141" s="20"/>
      <c r="D141" s="20"/>
      <c r="E141" s="20"/>
      <c r="F141" s="20"/>
      <c r="G141" s="25"/>
      <c r="H141" s="25"/>
    </row>
    <row r="142" spans="1:8" x14ac:dyDescent="0.3">
      <c r="A142" s="21"/>
      <c r="B142" s="21"/>
      <c r="C142" s="20"/>
      <c r="D142" s="20"/>
      <c r="E142" s="20"/>
      <c r="F142" s="20"/>
      <c r="G142" s="25"/>
      <c r="H142" s="25"/>
    </row>
    <row r="143" spans="1:8" x14ac:dyDescent="0.3">
      <c r="A143" s="21"/>
      <c r="B143" s="21"/>
      <c r="C143" s="20"/>
      <c r="D143" s="20"/>
      <c r="E143" s="20"/>
      <c r="F143" s="20"/>
      <c r="G143" s="25"/>
      <c r="H143" s="25"/>
    </row>
    <row r="144" spans="1:8" x14ac:dyDescent="0.3">
      <c r="A144" s="21"/>
      <c r="B144" s="21"/>
      <c r="C144" s="20"/>
      <c r="D144" s="20"/>
      <c r="E144" s="20"/>
      <c r="F144" s="20"/>
      <c r="G144" s="25"/>
      <c r="H144" s="25"/>
    </row>
    <row r="145" spans="1:8" x14ac:dyDescent="0.3">
      <c r="A145" s="21"/>
      <c r="B145" s="21"/>
      <c r="C145" s="20"/>
      <c r="D145" s="20"/>
      <c r="E145" s="20"/>
      <c r="F145" s="20"/>
      <c r="G145" s="25"/>
      <c r="H145" s="25"/>
    </row>
    <row r="146" spans="1:8" x14ac:dyDescent="0.3">
      <c r="A146" s="21"/>
      <c r="B146" s="21"/>
      <c r="C146" s="20"/>
      <c r="D146" s="20"/>
      <c r="E146" s="20"/>
      <c r="F146" s="20"/>
      <c r="G146" s="25"/>
      <c r="H146" s="25"/>
    </row>
    <row r="147" spans="1:8" x14ac:dyDescent="0.3">
      <c r="A147" s="21"/>
      <c r="B147" s="21"/>
      <c r="C147" s="20"/>
      <c r="D147" s="20"/>
      <c r="E147" s="20"/>
      <c r="F147" s="20"/>
      <c r="G147" s="25"/>
      <c r="H147" s="25"/>
    </row>
    <row r="148" spans="1:8" x14ac:dyDescent="0.3">
      <c r="A148" s="21"/>
      <c r="B148" s="21"/>
      <c r="C148" s="20"/>
      <c r="D148" s="20"/>
      <c r="E148" s="20"/>
      <c r="F148" s="20"/>
      <c r="G148" s="25"/>
      <c r="H148" s="25"/>
    </row>
    <row r="149" spans="1:8" x14ac:dyDescent="0.3">
      <c r="A149" s="21"/>
      <c r="B149" s="21"/>
      <c r="C149" s="20"/>
      <c r="D149" s="20"/>
      <c r="E149" s="20"/>
      <c r="F149" s="20"/>
      <c r="G149" s="25"/>
      <c r="H149" s="25"/>
    </row>
    <row r="150" spans="1:8" x14ac:dyDescent="0.3">
      <c r="A150" s="21"/>
      <c r="B150" s="21"/>
      <c r="C150" s="20"/>
      <c r="D150" s="20"/>
      <c r="E150" s="20"/>
      <c r="F150" s="20"/>
      <c r="G150" s="25"/>
      <c r="H150" s="25"/>
    </row>
    <row r="151" spans="1:8" x14ac:dyDescent="0.3">
      <c r="A151" s="21"/>
      <c r="B151" s="21"/>
      <c r="C151" s="20"/>
      <c r="D151" s="20"/>
      <c r="E151" s="20"/>
      <c r="F151" s="20"/>
      <c r="G151" s="25"/>
      <c r="H151" s="25"/>
    </row>
    <row r="152" spans="1:8" x14ac:dyDescent="0.3">
      <c r="A152" s="21"/>
      <c r="B152" s="21"/>
      <c r="C152" s="20"/>
      <c r="D152" s="20"/>
      <c r="E152" s="20"/>
      <c r="F152" s="20"/>
      <c r="G152" s="25"/>
      <c r="H152" s="25"/>
    </row>
    <row r="153" spans="1:8" x14ac:dyDescent="0.3">
      <c r="A153" s="21"/>
      <c r="B153" s="21"/>
      <c r="C153" s="20"/>
      <c r="D153" s="20"/>
      <c r="E153" s="20"/>
      <c r="F153" s="20"/>
      <c r="G153" s="25"/>
      <c r="H153" s="25"/>
    </row>
    <row r="154" spans="1:8" x14ac:dyDescent="0.3">
      <c r="A154" s="21"/>
      <c r="B154" s="21"/>
      <c r="C154" s="20"/>
      <c r="D154" s="20"/>
      <c r="E154" s="20"/>
      <c r="F154" s="20"/>
      <c r="G154" s="25"/>
      <c r="H154" s="25"/>
    </row>
  </sheetData>
  <mergeCells count="8">
    <mergeCell ref="E1:F1"/>
    <mergeCell ref="E2:F2"/>
    <mergeCell ref="A17:B17"/>
    <mergeCell ref="A39:B39"/>
    <mergeCell ref="E39:F39"/>
    <mergeCell ref="A18:F18"/>
    <mergeCell ref="A6:F6"/>
    <mergeCell ref="B4:F4"/>
  </mergeCells>
  <pageMargins left="0.62992125984251968" right="0" top="0.23622047244094491" bottom="0.39370078740157483" header="0.51181102362204722" footer="0.23622047244094491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власні надходження</vt:lpstr>
      <vt:lpstr>'власні надходження'!Область_друку</vt:lpstr>
    </vt:vector>
  </TitlesOfParts>
  <Company>FBI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</dc:creator>
  <cp:lastModifiedBy>User</cp:lastModifiedBy>
  <cp:lastPrinted>2026-07-29T07:48:40Z</cp:lastPrinted>
  <dcterms:created xsi:type="dcterms:W3CDTF">2003-10-21T08:04:32Z</dcterms:created>
  <dcterms:modified xsi:type="dcterms:W3CDTF">2026-07-29T07:49:14Z</dcterms:modified>
</cp:coreProperties>
</file>